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tabRatio="753" activeTab="0"/>
  </bookViews>
  <sheets>
    <sheet name="contens" sheetId="1" r:id="rId1"/>
    <sheet name="SF_T1" sheetId="2" r:id="rId2"/>
    <sheet name="SF_T2" sheetId="3" r:id="rId3"/>
    <sheet name="SF_T3" sheetId="4" r:id="rId4"/>
    <sheet name="SF_U1" sheetId="5" r:id="rId5"/>
    <sheet name="SF_U2" sheetId="6" r:id="rId6"/>
    <sheet name="SF_U3" sheetId="7" r:id="rId7"/>
    <sheet name="PECI1" sheetId="8" r:id="rId8"/>
    <sheet name="PECI2" sheetId="9" r:id="rId9"/>
    <sheet name="PECI3" sheetId="10" r:id="rId10"/>
    <sheet name="PECII1" sheetId="11" r:id="rId11"/>
    <sheet name="PECII2" sheetId="12" r:id="rId12"/>
    <sheet name="PECII3" sheetId="13" r:id="rId13"/>
  </sheets>
  <definedNames>
    <definedName name="COL1" localSheetId="7">'PECI1'!$B$8</definedName>
    <definedName name="COL1" localSheetId="8">'PECI2'!$B$8</definedName>
    <definedName name="COL1" localSheetId="9">'PECI3'!$B$8</definedName>
    <definedName name="COL1" localSheetId="10">'PECII1'!$B$8</definedName>
    <definedName name="COL1" localSheetId="11">'PECII2'!$B$8</definedName>
    <definedName name="COL1" localSheetId="12">'PECII3'!$B$8</definedName>
    <definedName name="Col1" localSheetId="2">'SF_T2'!$B$8</definedName>
    <definedName name="Col1" localSheetId="3">'SF_T3'!$B$8</definedName>
    <definedName name="Col1" localSheetId="4">'SF_U1'!$B$7</definedName>
    <definedName name="Col1" localSheetId="5">'SF_U2'!$B$7</definedName>
    <definedName name="Col1" localSheetId="6">'SF_U3'!$B$7</definedName>
    <definedName name="Col1">'SF_T1'!$B$8</definedName>
    <definedName name="COL2" localSheetId="7">'PECI1'!$C$9</definedName>
    <definedName name="COL2" localSheetId="8">'PECI2'!$C$9</definedName>
    <definedName name="COL2" localSheetId="9">'PECI3'!$C$9</definedName>
    <definedName name="COL2" localSheetId="10">'PECII1'!$C$9</definedName>
    <definedName name="COL2" localSheetId="11">'PECII2'!$C$9</definedName>
    <definedName name="COL2" localSheetId="12">'PECII3'!$C$9</definedName>
    <definedName name="Col2" localSheetId="2">'SF_T2'!$C$8</definedName>
    <definedName name="Col2" localSheetId="3">'SF_T3'!$C$8</definedName>
    <definedName name="Col2" localSheetId="4">'SF_U1'!$C$7</definedName>
    <definedName name="Col2" localSheetId="5">'SF_U2'!$C$7</definedName>
    <definedName name="Col2" localSheetId="6">'SF_U3'!$C$7</definedName>
    <definedName name="Col2">'SF_T1'!$C$8</definedName>
    <definedName name="_xlnm.Print_Area" localSheetId="7">'PECI1'!$A$1:$S$40</definedName>
    <definedName name="_xlnm.Print_Area" localSheetId="8">'PECI2'!$A$1:$S$33</definedName>
    <definedName name="_xlnm.Print_Area" localSheetId="9">'PECI3'!$A$1:$S$32</definedName>
    <definedName name="_xlnm.Print_Area" localSheetId="10">'PECII1'!$A$1:$U$36</definedName>
    <definedName name="_xlnm.Print_Area" localSheetId="11">'PECII2'!$A$1:$V$29</definedName>
    <definedName name="_xlnm.Print_Area" localSheetId="12">'PECII3'!$A$1:$V$28</definedName>
    <definedName name="_xlnm.Print_Area" localSheetId="1">'SF_T1'!$A$1:$T$35</definedName>
    <definedName name="_xlnm.Print_Area" localSheetId="2">'SF_T2'!$A$1:$T$28</definedName>
    <definedName name="_xlnm.Print_Area" localSheetId="3">'SF_T3'!$A$1:$T$27</definedName>
    <definedName name="_xlnm.Print_Area" localSheetId="4">'SF_U1'!$A$1:$AI$40</definedName>
    <definedName name="_xlnm.Print_Area" localSheetId="5">'SF_U2'!$A$1:$AI$33</definedName>
    <definedName name="_xlnm.Print_Area" localSheetId="6">'SF_U3'!$A$1:$AI$32</definedName>
    <definedName name="ROK" localSheetId="7">'PECI1'!$R$5</definedName>
    <definedName name="ROK" localSheetId="8">'PECI2'!$R$5</definedName>
    <definedName name="ROK" localSheetId="9">'PECI3'!$R$5</definedName>
    <definedName name="ROK" localSheetId="10">'PECII1'!$T$5</definedName>
    <definedName name="ROK" localSheetId="11">'PECII2'!$T$5</definedName>
    <definedName name="ROK" localSheetId="12">'PECII3'!$T$5</definedName>
    <definedName name="Rok" localSheetId="2">'SF_T2'!$P$5</definedName>
    <definedName name="Rok" localSheetId="3">'SF_T3'!$P$5</definedName>
    <definedName name="Rok" localSheetId="4">'SF_U1'!$AG$5</definedName>
    <definedName name="Rok" localSheetId="5">'SF_U2'!$AG$5</definedName>
    <definedName name="Rok" localSheetId="6">'SF_U3'!$AG$5</definedName>
    <definedName name="Rok">'SF_T1'!$P$5</definedName>
    <definedName name="SortBy" localSheetId="7">'PECI1'!$B$3</definedName>
    <definedName name="SortBy" localSheetId="8">'PECI2'!$B$3</definedName>
    <definedName name="SortBy" localSheetId="9">'PECI3'!$B$3</definedName>
    <definedName name="SortBy" localSheetId="10">'PECII1'!$B$3</definedName>
    <definedName name="SortBy" localSheetId="11">'PECII2'!$B$3</definedName>
    <definedName name="SortBy" localSheetId="12">'PECII3'!$B$3</definedName>
    <definedName name="SortBy" localSheetId="2">'SF_T2'!$B$3</definedName>
    <definedName name="SortBy" localSheetId="3">'SF_T3'!$B$3</definedName>
    <definedName name="SortBy" localSheetId="4">'SF_U1'!$B$3</definedName>
    <definedName name="SortBy" localSheetId="5">'SF_U2'!$B$3</definedName>
    <definedName name="SortBy" localSheetId="6">'SF_U3'!$B$3</definedName>
    <definedName name="SortBy">'SF_T1'!$B$3</definedName>
  </definedNames>
  <calcPr fullCalcOnLoad="1"/>
</workbook>
</file>

<file path=xl/sharedStrings.xml><?xml version="1.0" encoding="utf-8"?>
<sst xmlns="http://schemas.openxmlformats.org/spreadsheetml/2006/main" count="985" uniqueCount="196">
  <si>
    <t>CONTENS:</t>
  </si>
  <si>
    <t>Fold</t>
  </si>
  <si>
    <t>Way of classification</t>
  </si>
  <si>
    <t>Name of table</t>
  </si>
  <si>
    <t>SF_T1</t>
  </si>
  <si>
    <t>SF_T2</t>
  </si>
  <si>
    <t>SF_T3</t>
  </si>
  <si>
    <t>SF_U1</t>
  </si>
  <si>
    <t>SF_U2</t>
  </si>
  <si>
    <t>SF_U3</t>
  </si>
  <si>
    <t>PECI1</t>
  </si>
  <si>
    <t>PECI2</t>
  </si>
  <si>
    <t>PECI3</t>
  </si>
  <si>
    <t>PECII1</t>
  </si>
  <si>
    <t>PECII2</t>
  </si>
  <si>
    <t>PECII3</t>
  </si>
  <si>
    <t>Trade union</t>
  </si>
  <si>
    <t>Regions</t>
  </si>
  <si>
    <t>Legal form</t>
  </si>
  <si>
    <t>Evaluation of collective agreements</t>
  </si>
  <si>
    <t>Social fund (FSCR, stimulation fund) - creation</t>
  </si>
  <si>
    <t>ve dnech, Kč</t>
  </si>
  <si>
    <t>Classification based on: Trade unions</t>
  </si>
  <si>
    <t>average %</t>
  </si>
  <si>
    <t xml:space="preserve"> ISPP</t>
  </si>
  <si>
    <t>TRADE UNION</t>
  </si>
  <si>
    <t>Celkem</t>
  </si>
  <si>
    <t xml:space="preserve"> FSCR creation (state enterprises)</t>
  </si>
  <si>
    <t>Creation of a social fund</t>
  </si>
  <si>
    <t>KS</t>
  </si>
  <si>
    <t>principles and</t>
  </si>
  <si>
    <t>agreed</t>
  </si>
  <si>
    <t>celk. tvorba</t>
  </si>
  <si>
    <t>creation</t>
  </si>
  <si>
    <t xml:space="preserve">allotment specified </t>
  </si>
  <si>
    <t>allotment specified via abs. amount</t>
  </si>
  <si>
    <t>of volume</t>
  </si>
  <si>
    <t>allotment spec.</t>
  </si>
  <si>
    <t/>
  </si>
  <si>
    <t>v souboru</t>
  </si>
  <si>
    <t>budget in CA</t>
  </si>
  <si>
    <t>other allotment</t>
  </si>
  <si>
    <t>vč. zůstatku</t>
  </si>
  <si>
    <t>agreed in CA</t>
  </si>
  <si>
    <t>% of PVWF</t>
  </si>
  <si>
    <t>per employee from the profit</t>
  </si>
  <si>
    <t>of paid wages</t>
  </si>
  <si>
    <t>otherwise</t>
  </si>
  <si>
    <t xml:space="preserve"> </t>
  </si>
  <si>
    <t>PV</t>
  </si>
  <si>
    <t>tis. Kč</t>
  </si>
  <si>
    <t>aver. %</t>
  </si>
  <si>
    <t>aver. CZK</t>
  </si>
  <si>
    <t>PO</t>
  </si>
  <si>
    <t xml:space="preserve"> Total</t>
  </si>
  <si>
    <t xml:space="preserve"> Civilian Employees of the Army</t>
  </si>
  <si>
    <t xml:space="preserve"> Transport</t>
  </si>
  <si>
    <t xml:space="preserve"> Transport, Road Economy and Repair Vehicles</t>
  </si>
  <si>
    <t xml:space="preserve"> Wood.Industry, Forestry and Manag.of Water</t>
  </si>
  <si>
    <t xml:space="preserve"> ECHO</t>
  </si>
  <si>
    <t xml:space="preserve"> Mines, Geology and Oil Industry</t>
  </si>
  <si>
    <t xml:space="preserve"> KOVO</t>
  </si>
  <si>
    <t xml:space="preserve"> Independent Trade Union</t>
  </si>
  <si>
    <t xml:space="preserve"> Food Industry and Allied Trade</t>
  </si>
  <si>
    <t xml:space="preserve"> Railway Trade Unions</t>
  </si>
  <si>
    <t xml:space="preserve"> Catering, Hotels and Tourism</t>
  </si>
  <si>
    <t xml:space="preserve"> Postal, Telecom. and Newspaper Services</t>
  </si>
  <si>
    <t xml:space="preserve"> Banking and Insurance </t>
  </si>
  <si>
    <t xml:space="preserve"> Agriculture and Nutrition </t>
  </si>
  <si>
    <t xml:space="preserve"> Commerce</t>
  </si>
  <si>
    <t xml:space="preserve"> PROJEKT</t>
  </si>
  <si>
    <t xml:space="preserve"> Glass, Ceramic, Jewellery &amp; Porcelain </t>
  </si>
  <si>
    <t xml:space="preserve"> STAVBA</t>
  </si>
  <si>
    <t xml:space="preserve"> Textile, Clothing and Leather Industry </t>
  </si>
  <si>
    <t xml:space="preserve"> UNIOS</t>
  </si>
  <si>
    <t xml:space="preserve"> Health Service and Social Care</t>
  </si>
  <si>
    <t>Explanatory notes:</t>
  </si>
  <si>
    <t>number of collective agreements in which the appropriate indicator has been agreed</t>
  </si>
  <si>
    <t>PVWF</t>
  </si>
  <si>
    <t>planned volume of wage funds and other personnel costs</t>
  </si>
  <si>
    <t xml:space="preserve">Classification based on: Higher administrative territorial units - regions  </t>
  </si>
  <si>
    <t>REGION</t>
  </si>
  <si>
    <t xml:space="preserve"> City of Prague</t>
  </si>
  <si>
    <t xml:space="preserve"> Central Bohemia</t>
  </si>
  <si>
    <t xml:space="preserve"> South Bohemia</t>
  </si>
  <si>
    <t xml:space="preserve"> Pilsen</t>
  </si>
  <si>
    <t xml:space="preserve"> Karlovy Vary</t>
  </si>
  <si>
    <t xml:space="preserve"> Ústí</t>
  </si>
  <si>
    <t xml:space="preserve"> Liberec</t>
  </si>
  <si>
    <t xml:space="preserve"> Hradec Králové</t>
  </si>
  <si>
    <t xml:space="preserve"> Pardubice</t>
  </si>
  <si>
    <t xml:space="preserve"> South Moravia</t>
  </si>
  <si>
    <t xml:space="preserve"> Vysočina</t>
  </si>
  <si>
    <t xml:space="preserve"> Olomouc</t>
  </si>
  <si>
    <t xml:space="preserve"> Moravia-Silesia</t>
  </si>
  <si>
    <t xml:space="preserve"> Zlín</t>
  </si>
  <si>
    <t>Classification based on: Legal form</t>
  </si>
  <si>
    <t>LEGAL FORM</t>
  </si>
  <si>
    <t xml:space="preserve"> Natur.pers.not entered in the Com.Reg.</t>
  </si>
  <si>
    <t xml:space="preserve"> Public company</t>
  </si>
  <si>
    <t xml:space="preserve"> Limited liability company</t>
  </si>
  <si>
    <t xml:space="preserve"> Partnership limited by shares</t>
  </si>
  <si>
    <t xml:space="preserve"> Stock company</t>
  </si>
  <si>
    <t xml:space="preserve"> Cooperative</t>
  </si>
  <si>
    <t xml:space="preserve"> Housing cooperative</t>
  </si>
  <si>
    <t xml:space="preserve"> State enterprise</t>
  </si>
  <si>
    <t xml:space="preserve"> Allowance organization</t>
  </si>
  <si>
    <t xml:space="preserve"> Institution of benefit to the public</t>
  </si>
  <si>
    <t xml:space="preserve"> Health insurance company</t>
  </si>
  <si>
    <t xml:space="preserve"> Association (union, club, society)</t>
  </si>
  <si>
    <t xml:space="preserve"> Special interest assoc. of legal entities</t>
  </si>
  <si>
    <t>Social fund (FSCR, stimulation fund) - use</t>
  </si>
  <si>
    <t>aver. % of the total creation, % of collective agreements</t>
  </si>
  <si>
    <t>součet</t>
  </si>
  <si>
    <t>Structure of planned use of the fund</t>
  </si>
  <si>
    <t>Right of co-decision</t>
  </si>
  <si>
    <t>Use in form of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</si>
  <si>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</si>
  <si>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</si>
  <si>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</si>
  <si>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</si>
  <si>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</si>
  <si>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</si>
  <si>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</si>
  <si>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</si>
  <si>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</si>
  <si>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</si>
  <si>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</si>
  <si>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of BO TU for use of the fund</t>
  </si>
  <si>
    <t>k rozpočtu fondu</t>
  </si>
  <si>
    <t>pers. accounts</t>
  </si>
  <si>
    <t>Kč</t>
  </si>
  <si>
    <t>% CA</t>
  </si>
  <si>
    <t>tj. % KS</t>
  </si>
  <si>
    <t>recreation - contribution to employees and family members</t>
  </si>
  <si>
    <t>contribution to transportation</t>
  </si>
  <si>
    <t>medical services - spas, rehabilitation</t>
  </si>
  <si>
    <t>other use</t>
  </si>
  <si>
    <t>loans to employees</t>
  </si>
  <si>
    <t>balance</t>
  </si>
  <si>
    <t xml:space="preserve">contribution to corporate catering </t>
  </si>
  <si>
    <t>social assistance</t>
  </si>
  <si>
    <t>remunerations for work and life anniversaries</t>
  </si>
  <si>
    <t xml:space="preserve">share in collective agreements, in which the appropriate value has been agreed </t>
  </si>
  <si>
    <t>contribution to contributory pension scheme</t>
  </si>
  <si>
    <t>as to the overall number of agreements in the file</t>
  </si>
  <si>
    <t>contribution to accident supplementary insurance</t>
  </si>
  <si>
    <t>average percentage of use for this purpose of the total creation of the fund</t>
  </si>
  <si>
    <t>Care for employees I - Contribution to corporate catering, contribution to contributory pension scheme</t>
  </si>
  <si>
    <t>% of collective agreements, aver. CZK, aver. % of the price of meal</t>
  </si>
  <si>
    <t>Care for employees I</t>
  </si>
  <si>
    <t>Celkový</t>
  </si>
  <si>
    <t>Employer's contribution to corporate catering</t>
  </si>
  <si>
    <t>Employer's contribution to contributory pension scheme acc. to Act No. 42/94 Coll.</t>
  </si>
  <si>
    <t>počet</t>
  </si>
  <si>
    <t>amount of contributions*</t>
  </si>
  <si>
    <t>amount of contribution</t>
  </si>
  <si>
    <t>agreed conditions</t>
  </si>
  <si>
    <t>arranged in CA</t>
  </si>
  <si>
    <t>out of costs</t>
  </si>
  <si>
    <t>from the social fund,</t>
  </si>
  <si>
    <t>without distinguishing</t>
  </si>
  <si>
    <t>from costs</t>
  </si>
  <si>
    <t>from social fund,</t>
  </si>
  <si>
    <t>for provision</t>
  </si>
  <si>
    <t>FSCR, profit</t>
  </si>
  <si>
    <t>resources</t>
  </si>
  <si>
    <t>of contribution</t>
  </si>
  <si>
    <t>aver. % of price</t>
  </si>
  <si>
    <t>aver. CZK/month</t>
  </si>
  <si>
    <t>share in collective agreements, in which the appropriate value has been agreed as to the overall number of agreements in the file</t>
  </si>
  <si>
    <t>average contribution specified as a percentage of the price of a meal</t>
  </si>
  <si>
    <t>average contribution in CZK</t>
  </si>
  <si>
    <t>average contribution in CZK per month</t>
  </si>
  <si>
    <t>*</t>
  </si>
  <si>
    <t>the contribution is contracted from the costs, or the costs and social fund, or the social fund, or without distinguishing resources</t>
  </si>
  <si>
    <t>Care for employees II - other social issues</t>
  </si>
  <si>
    <t>% of collective agreements</t>
  </si>
  <si>
    <t>Care for employees II</t>
  </si>
  <si>
    <t>Other social issues</t>
  </si>
  <si>
    <t>contribution to employees for</t>
  </si>
  <si>
    <t>refund</t>
  </si>
  <si>
    <t>provision</t>
  </si>
  <si>
    <t>life</t>
  </si>
  <si>
    <t>accident</t>
  </si>
  <si>
    <t>transport</t>
  </si>
  <si>
    <t xml:space="preserve">healing, recondtition </t>
  </si>
  <si>
    <t>entrance medical</t>
  </si>
  <si>
    <t>preventive medical</t>
  </si>
  <si>
    <t>of uniform</t>
  </si>
  <si>
    <t>others</t>
  </si>
  <si>
    <t>insurance</t>
  </si>
  <si>
    <t>to work</t>
  </si>
  <si>
    <t>or rehab stays</t>
  </si>
  <si>
    <t>examinations</t>
  </si>
  <si>
    <t>work wear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</si>
</sst>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"/>
    <numFmt numFmtId="166" formatCode="#,##0_);\(#,##0\)"/>
    <numFmt numFmtId="167" formatCode="#,##0_);[Red]\(#,##0\)"/>
    <numFmt numFmtId="168" formatCode="#,##0.00_);\(#,##0.00\)"/>
    <numFmt numFmtId="169" formatCode="#,##0.00_);[Red]\(#,##0.00\)"/>
    <numFmt numFmtId="170" formatCode="d\-mmm\-yy"/>
    <numFmt numFmtId="171" formatCode="d\-mmm"/>
    <numFmt numFmtId="172" formatCode="mmm\-yy"/>
    <numFmt numFmtId="173" formatCode="h:mm\ d\o\p//\od\p/"/>
    <numFmt numFmtId="174" formatCode="h:mm:ss\ d\o\p//\od\p/"/>
    <numFmt numFmtId="175" formatCode="h:mm\ /"/>
    <numFmt numFmtId="176" formatCode="h:mm:ss\ /"/>
  </numFmts>
  <fonts count="25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sz val="11"/>
      <color indexed="8"/>
      <name val="Arial CE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4"/>
      <color indexed="8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0"/>
      <color indexed="8"/>
      <name val="Arial"/>
      <family val="0"/>
    </font>
    <font>
      <b/>
      <sz val="8"/>
      <color indexed="8"/>
      <name val="Arial CE"/>
      <family val="0"/>
    </font>
    <font>
      <sz val="8"/>
      <name val="MS Sans Serif"/>
      <family val="0"/>
    </font>
    <font>
      <sz val="12"/>
      <color indexed="8"/>
      <name val="Arial CE"/>
      <family val="0"/>
    </font>
    <font>
      <sz val="9"/>
      <color indexed="8"/>
      <name val="Arial CE"/>
      <family val="0"/>
    </font>
    <font>
      <sz val="9"/>
      <color indexed="8"/>
      <name val="MS Sans Serif"/>
      <family val="0"/>
    </font>
    <font>
      <b/>
      <sz val="9"/>
      <color indexed="8"/>
      <name val="Arial CE"/>
      <family val="0"/>
    </font>
    <font>
      <sz val="9"/>
      <name val="Arial"/>
      <family val="0"/>
    </font>
    <font>
      <b/>
      <sz val="8"/>
      <name val="Arial CE"/>
      <family val="0"/>
    </font>
  </fonts>
  <fills count="4">
    <fill>
      <patternFill/>
    </fill>
    <fill>
      <patternFill patternType="gray125"/>
    </fill>
    <fill>
      <patternFill patternType="gray125">
        <fgColor indexed="8"/>
        <bgColor indexed="13"/>
      </patternFill>
    </fill>
    <fill>
      <patternFill patternType="solid">
        <fgColor indexed="13"/>
        <bgColor indexed="64"/>
      </patternFill>
    </fill>
  </fills>
  <borders count="93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0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17" applyAlignment="1">
      <alignment/>
    </xf>
    <xf numFmtId="0" fontId="5" fillId="0" borderId="0" xfId="26">
      <alignment/>
      <protection/>
    </xf>
    <xf numFmtId="0" fontId="6" fillId="0" borderId="0" xfId="26" applyFont="1">
      <alignment/>
      <protection/>
    </xf>
    <xf numFmtId="0" fontId="0" fillId="0" borderId="0" xfId="26">
      <alignment/>
      <protection/>
    </xf>
    <xf numFmtId="0" fontId="7" fillId="0" borderId="0" xfId="26" applyFont="1" applyAlignment="1">
      <alignment horizontal="right"/>
      <protection/>
    </xf>
    <xf numFmtId="0" fontId="8" fillId="0" borderId="0" xfId="26" applyFont="1" applyAlignment="1">
      <alignment horizontal="right"/>
      <protection/>
    </xf>
    <xf numFmtId="0" fontId="9" fillId="2" borderId="1" xfId="26" applyFont="1" applyFill="1" applyBorder="1" applyAlignment="1">
      <alignment vertical="center"/>
      <protection/>
    </xf>
    <xf numFmtId="0" fontId="9" fillId="2" borderId="2" xfId="26" applyFont="1" applyFill="1" applyBorder="1" applyAlignment="1">
      <alignment vertical="center"/>
      <protection/>
    </xf>
    <xf numFmtId="0" fontId="9" fillId="2" borderId="3" xfId="26" applyFont="1" applyFill="1" applyBorder="1" applyAlignment="1">
      <alignment horizontal="centerContinuous" vertical="center"/>
      <protection/>
    </xf>
    <xf numFmtId="0" fontId="10" fillId="2" borderId="3" xfId="26" applyFont="1" applyFill="1" applyBorder="1" applyAlignment="1">
      <alignment horizontal="centerContinuous" vertical="center"/>
      <protection/>
    </xf>
    <xf numFmtId="0" fontId="10" fillId="2" borderId="4" xfId="26" applyFont="1" applyFill="1" applyBorder="1" applyAlignment="1">
      <alignment horizontal="left" vertical="center"/>
      <protection/>
    </xf>
    <xf numFmtId="0" fontId="10" fillId="2" borderId="4" xfId="26" applyFont="1" applyFill="1" applyBorder="1" applyAlignment="1">
      <alignment horizontal="centerContinuous" vertical="center"/>
      <protection/>
    </xf>
    <xf numFmtId="0" fontId="11" fillId="0" borderId="5" xfId="26" applyFont="1" applyBorder="1">
      <alignment/>
      <protection/>
    </xf>
    <xf numFmtId="0" fontId="12" fillId="0" borderId="6" xfId="26" applyFont="1" applyBorder="1" applyAlignment="1">
      <alignment horizontal="centerContinuous" vertical="center"/>
      <protection/>
    </xf>
    <xf numFmtId="0" fontId="13" fillId="0" borderId="6" xfId="26" applyFont="1" applyBorder="1" applyAlignment="1">
      <alignment horizontal="centerContinuous" vertical="center"/>
      <protection/>
    </xf>
    <xf numFmtId="0" fontId="14" fillId="0" borderId="2" xfId="26" applyFont="1" applyBorder="1" applyAlignment="1">
      <alignment horizontal="centerContinuous"/>
      <protection/>
    </xf>
    <xf numFmtId="0" fontId="13" fillId="0" borderId="7" xfId="26" applyFont="1" applyBorder="1" applyAlignment="1">
      <alignment horizontal="centerContinuous" vertical="center"/>
      <protection/>
    </xf>
    <xf numFmtId="0" fontId="14" fillId="0" borderId="8" xfId="26" applyFont="1" applyBorder="1" applyAlignment="1">
      <alignment horizontal="centerContinuous"/>
      <protection/>
    </xf>
    <xf numFmtId="0" fontId="7" fillId="0" borderId="9" xfId="26" applyFont="1" applyBorder="1" applyAlignment="1">
      <alignment horizontal="center" vertical="center"/>
      <protection/>
    </xf>
    <xf numFmtId="0" fontId="7" fillId="0" borderId="9" xfId="26" applyFont="1" applyBorder="1">
      <alignment/>
      <protection/>
    </xf>
    <xf numFmtId="0" fontId="12" fillId="0" borderId="10" xfId="26" applyFont="1" applyBorder="1" applyAlignment="1">
      <alignment horizontal="centerContinuous" vertical="center"/>
      <protection/>
    </xf>
    <xf numFmtId="0" fontId="12" fillId="0" borderId="11" xfId="26" applyFont="1" applyBorder="1" applyAlignment="1">
      <alignment horizontal="centerContinuous" vertical="center"/>
      <protection/>
    </xf>
    <xf numFmtId="0" fontId="12" fillId="0" borderId="12" xfId="26" applyFont="1" applyBorder="1" applyAlignment="1">
      <alignment horizontal="centerContinuous" vertical="center"/>
      <protection/>
    </xf>
    <xf numFmtId="0" fontId="12" fillId="0" borderId="13" xfId="26" applyFont="1" applyBorder="1" applyAlignment="1">
      <alignment horizontal="centerContinuous" vertical="center"/>
      <protection/>
    </xf>
    <xf numFmtId="0" fontId="12" fillId="0" borderId="14" xfId="26" applyFont="1" applyBorder="1" applyAlignment="1">
      <alignment horizontal="centerContinuous" vertical="center"/>
      <protection/>
    </xf>
    <xf numFmtId="0" fontId="12" fillId="0" borderId="15" xfId="26" applyFont="1" applyBorder="1" applyAlignment="1">
      <alignment horizontal="centerContinuous" vertical="center"/>
      <protection/>
    </xf>
    <xf numFmtId="0" fontId="12" fillId="0" borderId="16" xfId="26" applyFont="1" applyBorder="1" applyAlignment="1">
      <alignment horizontal="centerContinuous" vertical="center"/>
      <protection/>
    </xf>
    <xf numFmtId="0" fontId="12" fillId="0" borderId="17" xfId="26" applyFont="1" applyBorder="1" applyAlignment="1">
      <alignment horizontal="centerContinuous" vertical="center"/>
      <protection/>
    </xf>
    <xf numFmtId="0" fontId="12" fillId="0" borderId="18" xfId="26" applyFont="1" applyBorder="1" applyAlignment="1">
      <alignment horizontal="centerContinuous" vertical="center"/>
      <protection/>
    </xf>
    <xf numFmtId="0" fontId="12" fillId="0" borderId="19" xfId="26" applyFont="1" applyBorder="1" applyAlignment="1">
      <alignment horizontal="centerContinuous" vertical="center"/>
      <protection/>
    </xf>
    <xf numFmtId="0" fontId="12" fillId="0" borderId="20" xfId="26" applyFont="1" applyBorder="1" applyAlignment="1">
      <alignment horizontal="centerContinuous" vertical="center"/>
      <protection/>
    </xf>
    <xf numFmtId="0" fontId="12" fillId="0" borderId="21" xfId="26" applyFont="1" applyBorder="1" applyAlignment="1">
      <alignment horizontal="centerContinuous" vertical="center"/>
      <protection/>
    </xf>
    <xf numFmtId="0" fontId="12" fillId="0" borderId="22" xfId="26" applyFont="1" applyBorder="1" applyAlignment="1">
      <alignment horizontal="centerContinuous" vertical="center"/>
      <protection/>
    </xf>
    <xf numFmtId="0" fontId="12" fillId="0" borderId="23" xfId="26" applyFont="1" applyBorder="1" applyAlignment="1">
      <alignment horizontal="centerContinuous" vertical="center"/>
      <protection/>
    </xf>
    <xf numFmtId="0" fontId="12" fillId="0" borderId="24" xfId="26" applyFont="1" applyBorder="1" applyAlignment="1">
      <alignment horizontal="centerContinuous" vertical="center"/>
      <protection/>
    </xf>
    <xf numFmtId="0" fontId="12" fillId="0" borderId="25" xfId="26" applyFont="1" applyBorder="1" applyAlignment="1">
      <alignment horizontal="centerContinuous" vertical="center"/>
      <protection/>
    </xf>
    <xf numFmtId="0" fontId="15" fillId="0" borderId="26" xfId="26" applyFont="1" applyBorder="1" applyAlignment="1">
      <alignment horizontal="center" vertical="center"/>
      <protection/>
    </xf>
    <xf numFmtId="0" fontId="12" fillId="0" borderId="27" xfId="26" applyFont="1" applyBorder="1" applyAlignment="1">
      <alignment horizontal="centerContinuous" vertical="center"/>
      <protection/>
    </xf>
    <xf numFmtId="0" fontId="12" fillId="0" borderId="28" xfId="26" applyFont="1" applyBorder="1" applyAlignment="1">
      <alignment horizontal="centerContinuous" vertical="center"/>
      <protection/>
    </xf>
    <xf numFmtId="0" fontId="12" fillId="0" borderId="29" xfId="26" applyFont="1" applyBorder="1" applyAlignment="1">
      <alignment horizontal="centerContinuous" vertical="center"/>
      <protection/>
    </xf>
    <xf numFmtId="0" fontId="12" fillId="0" borderId="30" xfId="26" applyFont="1" applyBorder="1" applyAlignment="1">
      <alignment horizontal="centerContinuous" vertical="center"/>
      <protection/>
    </xf>
    <xf numFmtId="0" fontId="12" fillId="0" borderId="31" xfId="26" applyFont="1" applyBorder="1" applyAlignment="1">
      <alignment horizontal="centerContinuous" vertical="center"/>
      <protection/>
    </xf>
    <xf numFmtId="0" fontId="0" fillId="0" borderId="32" xfId="26" applyBorder="1">
      <alignment/>
      <protection/>
    </xf>
    <xf numFmtId="0" fontId="0" fillId="0" borderId="33" xfId="26" applyBorder="1">
      <alignment/>
      <protection/>
    </xf>
    <xf numFmtId="0" fontId="5" fillId="0" borderId="34" xfId="26" applyBorder="1">
      <alignment/>
      <protection/>
    </xf>
    <xf numFmtId="0" fontId="5" fillId="0" borderId="35" xfId="26" applyBorder="1">
      <alignment/>
      <protection/>
    </xf>
    <xf numFmtId="0" fontId="0" fillId="0" borderId="0" xfId="26" applyBorder="1">
      <alignment/>
      <protection/>
    </xf>
    <xf numFmtId="0" fontId="5" fillId="0" borderId="0" xfId="26" applyNumberFormat="1" applyFont="1" applyBorder="1" applyAlignment="1">
      <alignment/>
      <protection/>
    </xf>
    <xf numFmtId="0" fontId="13" fillId="3" borderId="36" xfId="26" applyNumberFormat="1" applyFont="1" applyFill="1" applyBorder="1" applyAlignment="1">
      <alignment vertical="center"/>
      <protection/>
    </xf>
    <xf numFmtId="0" fontId="8" fillId="3" borderId="36" xfId="26" applyNumberFormat="1" applyFont="1" applyFill="1" applyBorder="1" applyAlignment="1">
      <alignment vertical="center"/>
      <protection/>
    </xf>
    <xf numFmtId="1" fontId="8" fillId="3" borderId="37" xfId="26" applyNumberFormat="1" applyFont="1" applyFill="1" applyBorder="1" applyAlignment="1">
      <alignment vertical="center"/>
      <protection/>
    </xf>
    <xf numFmtId="3" fontId="8" fillId="3" borderId="37" xfId="26" applyNumberFormat="1" applyFont="1" applyFill="1" applyBorder="1" applyAlignment="1">
      <alignment horizontal="center" vertical="center"/>
      <protection/>
    </xf>
    <xf numFmtId="3" fontId="8" fillId="3" borderId="19" xfId="26" applyNumberFormat="1" applyFont="1" applyFill="1" applyBorder="1" applyAlignment="1">
      <alignment horizontal="center" vertical="center"/>
      <protection/>
    </xf>
    <xf numFmtId="37" fontId="8" fillId="3" borderId="19" xfId="26" applyNumberFormat="1" applyFont="1" applyFill="1" applyBorder="1" applyAlignment="1">
      <alignment vertical="center"/>
      <protection/>
    </xf>
    <xf numFmtId="164" fontId="13" fillId="3" borderId="19" xfId="26" applyNumberFormat="1" applyFont="1" applyFill="1" applyBorder="1" applyAlignment="1">
      <alignment horizontal="center" vertical="center"/>
      <protection/>
    </xf>
    <xf numFmtId="3" fontId="13" fillId="3" borderId="19" xfId="26" applyNumberFormat="1" applyFont="1" applyFill="1" applyBorder="1" applyAlignment="1">
      <alignment horizontal="center" vertical="center"/>
      <protection/>
    </xf>
    <xf numFmtId="3" fontId="8" fillId="3" borderId="24" xfId="26" applyNumberFormat="1" applyFont="1" applyFill="1" applyBorder="1" applyAlignment="1">
      <alignment horizontal="center" vertical="center"/>
      <protection/>
    </xf>
    <xf numFmtId="37" fontId="8" fillId="0" borderId="38" xfId="26" applyNumberFormat="1" applyFont="1" applyBorder="1" applyAlignment="1">
      <alignment vertical="center"/>
      <protection/>
    </xf>
    <xf numFmtId="37" fontId="8" fillId="0" borderId="39" xfId="26" applyNumberFormat="1" applyFont="1" applyBorder="1" applyAlignment="1">
      <alignment vertical="center"/>
      <protection/>
    </xf>
    <xf numFmtId="0" fontId="16" fillId="0" borderId="0" xfId="26" applyNumberFormat="1" applyFont="1" applyBorder="1" applyAlignment="1">
      <alignment vertical="center"/>
      <protection/>
    </xf>
    <xf numFmtId="0" fontId="16" fillId="0" borderId="0" xfId="26" applyNumberFormat="1" applyFont="1" applyBorder="1" applyAlignment="1">
      <alignment/>
      <protection/>
    </xf>
    <xf numFmtId="0" fontId="13" fillId="0" borderId="9" xfId="26" applyNumberFormat="1" applyFont="1" applyBorder="1" applyAlignment="1">
      <alignment vertical="center"/>
      <protection/>
    </xf>
    <xf numFmtId="0" fontId="8" fillId="0" borderId="9" xfId="26" applyNumberFormat="1" applyFont="1" applyBorder="1" applyAlignment="1">
      <alignment vertical="center"/>
      <protection/>
    </xf>
    <xf numFmtId="1" fontId="8" fillId="0" borderId="40" xfId="26" applyNumberFormat="1" applyFont="1" applyBorder="1" applyAlignment="1">
      <alignment vertical="center"/>
      <protection/>
    </xf>
    <xf numFmtId="3" fontId="8" fillId="0" borderId="40" xfId="26" applyNumberFormat="1" applyFont="1" applyBorder="1" applyAlignment="1">
      <alignment horizontal="center" vertical="center"/>
      <protection/>
    </xf>
    <xf numFmtId="3" fontId="8" fillId="0" borderId="38" xfId="26" applyNumberFormat="1" applyFont="1" applyBorder="1" applyAlignment="1">
      <alignment horizontal="center" vertical="center"/>
      <protection/>
    </xf>
    <xf numFmtId="164" fontId="13" fillId="0" borderId="38" xfId="26" applyNumberFormat="1" applyFont="1" applyBorder="1" applyAlignment="1">
      <alignment horizontal="center" vertical="center"/>
      <protection/>
    </xf>
    <xf numFmtId="3" fontId="13" fillId="0" borderId="38" xfId="26" applyNumberFormat="1" applyFont="1" applyBorder="1" applyAlignment="1">
      <alignment horizontal="center" vertical="center"/>
      <protection/>
    </xf>
    <xf numFmtId="3" fontId="8" fillId="0" borderId="39" xfId="26" applyNumberFormat="1" applyFont="1" applyBorder="1" applyAlignment="1">
      <alignment horizontal="center" vertical="center"/>
      <protection/>
    </xf>
    <xf numFmtId="0" fontId="13" fillId="3" borderId="9" xfId="26" applyNumberFormat="1" applyFont="1" applyFill="1" applyBorder="1" applyAlignment="1">
      <alignment vertical="center"/>
      <protection/>
    </xf>
    <xf numFmtId="0" fontId="8" fillId="3" borderId="9" xfId="26" applyNumberFormat="1" applyFont="1" applyFill="1" applyBorder="1" applyAlignment="1">
      <alignment vertical="center"/>
      <protection/>
    </xf>
    <xf numFmtId="1" fontId="8" fillId="3" borderId="40" xfId="26" applyNumberFormat="1" applyFont="1" applyFill="1" applyBorder="1" applyAlignment="1">
      <alignment vertical="center"/>
      <protection/>
    </xf>
    <xf numFmtId="3" fontId="8" fillId="3" borderId="40" xfId="26" applyNumberFormat="1" applyFont="1" applyFill="1" applyBorder="1" applyAlignment="1">
      <alignment horizontal="center" vertical="center"/>
      <protection/>
    </xf>
    <xf numFmtId="3" fontId="8" fillId="3" borderId="38" xfId="26" applyNumberFormat="1" applyFont="1" applyFill="1" applyBorder="1" applyAlignment="1">
      <alignment horizontal="center" vertical="center"/>
      <protection/>
    </xf>
    <xf numFmtId="37" fontId="8" fillId="3" borderId="38" xfId="26" applyNumberFormat="1" applyFont="1" applyFill="1" applyBorder="1" applyAlignment="1">
      <alignment vertical="center"/>
      <protection/>
    </xf>
    <xf numFmtId="164" fontId="13" fillId="3" borderId="38" xfId="26" applyNumberFormat="1" applyFont="1" applyFill="1" applyBorder="1" applyAlignment="1">
      <alignment horizontal="center" vertical="center"/>
      <protection/>
    </xf>
    <xf numFmtId="3" fontId="13" fillId="3" borderId="38" xfId="26" applyNumberFormat="1" applyFont="1" applyFill="1" applyBorder="1" applyAlignment="1">
      <alignment horizontal="center" vertical="center"/>
      <protection/>
    </xf>
    <xf numFmtId="3" fontId="8" fillId="3" borderId="39" xfId="26" applyNumberFormat="1" applyFont="1" applyFill="1" applyBorder="1" applyAlignment="1">
      <alignment horizontal="center" vertical="center"/>
      <protection/>
    </xf>
    <xf numFmtId="0" fontId="13" fillId="0" borderId="41" xfId="26" applyFont="1" applyBorder="1" applyAlignment="1">
      <alignment vertical="center"/>
      <protection/>
    </xf>
    <xf numFmtId="0" fontId="8" fillId="0" borderId="41" xfId="26" applyFont="1" applyBorder="1" applyAlignment="1">
      <alignment vertical="center"/>
      <protection/>
    </xf>
    <xf numFmtId="1" fontId="8" fillId="0" borderId="42" xfId="26" applyNumberFormat="1" applyFont="1" applyBorder="1" applyAlignment="1">
      <alignment vertical="center"/>
      <protection/>
    </xf>
    <xf numFmtId="3" fontId="8" fillId="0" borderId="42" xfId="26" applyNumberFormat="1" applyFont="1" applyBorder="1" applyAlignment="1">
      <alignment horizontal="center" vertical="center"/>
      <protection/>
    </xf>
    <xf numFmtId="3" fontId="8" fillId="0" borderId="43" xfId="26" applyNumberFormat="1" applyFont="1" applyBorder="1" applyAlignment="1">
      <alignment horizontal="center" vertical="center"/>
      <protection/>
    </xf>
    <xf numFmtId="37" fontId="8" fillId="0" borderId="43" xfId="26" applyNumberFormat="1" applyFont="1" applyBorder="1" applyAlignment="1">
      <alignment vertical="center"/>
      <protection/>
    </xf>
    <xf numFmtId="164" fontId="13" fillId="0" borderId="43" xfId="26" applyNumberFormat="1" applyFont="1" applyBorder="1" applyAlignment="1">
      <alignment horizontal="center" vertical="center"/>
      <protection/>
    </xf>
    <xf numFmtId="3" fontId="13" fillId="0" borderId="43" xfId="26" applyNumberFormat="1" applyFont="1" applyBorder="1" applyAlignment="1">
      <alignment horizontal="center" vertical="center"/>
      <protection/>
    </xf>
    <xf numFmtId="3" fontId="8" fillId="0" borderId="44" xfId="26" applyNumberFormat="1" applyFont="1" applyBorder="1" applyAlignment="1">
      <alignment horizontal="center" vertical="center"/>
      <protection/>
    </xf>
    <xf numFmtId="37" fontId="8" fillId="0" borderId="44" xfId="26" applyNumberFormat="1" applyFont="1" applyBorder="1" applyAlignment="1">
      <alignment vertical="center"/>
      <protection/>
    </xf>
    <xf numFmtId="0" fontId="0" fillId="0" borderId="0" xfId="26" applyBorder="1" applyAlignment="1">
      <alignment vertical="center"/>
      <protection/>
    </xf>
    <xf numFmtId="0" fontId="8" fillId="0" borderId="0" xfId="26" applyFont="1">
      <alignment/>
      <protection/>
    </xf>
    <xf numFmtId="0" fontId="12" fillId="0" borderId="0" xfId="26" applyFont="1">
      <alignment/>
      <protection/>
    </xf>
    <xf numFmtId="0" fontId="17" fillId="0" borderId="0" xfId="26" applyFont="1">
      <alignment/>
      <protection/>
    </xf>
    <xf numFmtId="0" fontId="5" fillId="0" borderId="0" xfId="27">
      <alignment/>
      <protection/>
    </xf>
    <xf numFmtId="0" fontId="6" fillId="0" borderId="0" xfId="27" applyFont="1">
      <alignment/>
      <protection/>
    </xf>
    <xf numFmtId="0" fontId="0" fillId="0" borderId="0" xfId="27">
      <alignment/>
      <protection/>
    </xf>
    <xf numFmtId="0" fontId="7" fillId="0" borderId="0" xfId="27" applyFont="1" applyAlignment="1">
      <alignment horizontal="right"/>
      <protection/>
    </xf>
    <xf numFmtId="0" fontId="8" fillId="0" borderId="0" xfId="27" applyFont="1" applyAlignment="1">
      <alignment horizontal="right"/>
      <protection/>
    </xf>
    <xf numFmtId="0" fontId="9" fillId="2" borderId="1" xfId="27" applyFont="1" applyFill="1" applyBorder="1" applyAlignment="1">
      <alignment vertical="center"/>
      <protection/>
    </xf>
    <xf numFmtId="0" fontId="9" fillId="2" borderId="2" xfId="27" applyFont="1" applyFill="1" applyBorder="1" applyAlignment="1">
      <alignment vertical="center"/>
      <protection/>
    </xf>
    <xf numFmtId="0" fontId="9" fillId="2" borderId="3" xfId="27" applyFont="1" applyFill="1" applyBorder="1" applyAlignment="1">
      <alignment horizontal="centerContinuous" vertical="center"/>
      <protection/>
    </xf>
    <xf numFmtId="0" fontId="10" fillId="2" borderId="3" xfId="27" applyFont="1" applyFill="1" applyBorder="1" applyAlignment="1">
      <alignment horizontal="centerContinuous" vertical="center"/>
      <protection/>
    </xf>
    <xf numFmtId="0" fontId="10" fillId="2" borderId="4" xfId="27" applyFont="1" applyFill="1" applyBorder="1" applyAlignment="1">
      <alignment horizontal="left" vertical="center"/>
      <protection/>
    </xf>
    <xf numFmtId="0" fontId="10" fillId="2" borderId="4" xfId="27" applyFont="1" applyFill="1" applyBorder="1" applyAlignment="1">
      <alignment horizontal="centerContinuous" vertical="center"/>
      <protection/>
    </xf>
    <xf numFmtId="0" fontId="11" fillId="0" borderId="5" xfId="27" applyFont="1" applyBorder="1">
      <alignment/>
      <protection/>
    </xf>
    <xf numFmtId="0" fontId="12" fillId="0" borderId="6" xfId="27" applyFont="1" applyBorder="1" applyAlignment="1">
      <alignment horizontal="centerContinuous" vertical="center"/>
      <protection/>
    </xf>
    <xf numFmtId="0" fontId="13" fillId="0" borderId="6" xfId="27" applyFont="1" applyBorder="1" applyAlignment="1">
      <alignment horizontal="centerContinuous" vertical="center"/>
      <protection/>
    </xf>
    <xf numFmtId="0" fontId="14" fillId="0" borderId="2" xfId="27" applyFont="1" applyBorder="1" applyAlignment="1">
      <alignment horizontal="centerContinuous"/>
      <protection/>
    </xf>
    <xf numFmtId="0" fontId="13" fillId="0" borderId="7" xfId="27" applyFont="1" applyBorder="1" applyAlignment="1">
      <alignment horizontal="centerContinuous" vertical="center"/>
      <protection/>
    </xf>
    <xf numFmtId="0" fontId="14" fillId="0" borderId="8" xfId="27" applyFont="1" applyBorder="1" applyAlignment="1">
      <alignment horizontal="centerContinuous"/>
      <protection/>
    </xf>
    <xf numFmtId="0" fontId="7" fillId="0" borderId="9" xfId="27" applyFont="1" applyBorder="1" applyAlignment="1">
      <alignment horizontal="center" vertical="center"/>
      <protection/>
    </xf>
    <xf numFmtId="0" fontId="7" fillId="0" borderId="9" xfId="27" applyFont="1" applyBorder="1">
      <alignment/>
      <protection/>
    </xf>
    <xf numFmtId="0" fontId="12" fillId="0" borderId="10" xfId="27" applyFont="1" applyBorder="1" applyAlignment="1">
      <alignment horizontal="centerContinuous" vertical="center"/>
      <protection/>
    </xf>
    <xf numFmtId="0" fontId="12" fillId="0" borderId="11" xfId="27" applyFont="1" applyBorder="1" applyAlignment="1">
      <alignment horizontal="centerContinuous" vertical="center"/>
      <protection/>
    </xf>
    <xf numFmtId="0" fontId="12" fillId="0" borderId="12" xfId="27" applyFont="1" applyBorder="1" applyAlignment="1">
      <alignment horizontal="centerContinuous" vertical="center"/>
      <protection/>
    </xf>
    <xf numFmtId="0" fontId="12" fillId="0" borderId="13" xfId="27" applyFont="1" applyBorder="1" applyAlignment="1">
      <alignment horizontal="centerContinuous" vertical="center"/>
      <protection/>
    </xf>
    <xf numFmtId="0" fontId="12" fillId="0" borderId="14" xfId="27" applyFont="1" applyBorder="1" applyAlignment="1">
      <alignment horizontal="centerContinuous" vertical="center"/>
      <protection/>
    </xf>
    <xf numFmtId="0" fontId="12" fillId="0" borderId="15" xfId="27" applyFont="1" applyBorder="1" applyAlignment="1">
      <alignment horizontal="centerContinuous" vertical="center"/>
      <protection/>
    </xf>
    <xf numFmtId="0" fontId="12" fillId="0" borderId="16" xfId="27" applyFont="1" applyBorder="1" applyAlignment="1">
      <alignment horizontal="centerContinuous" vertical="center"/>
      <protection/>
    </xf>
    <xf numFmtId="0" fontId="12" fillId="0" borderId="17" xfId="27" applyFont="1" applyBorder="1" applyAlignment="1">
      <alignment horizontal="centerContinuous" vertical="center"/>
      <protection/>
    </xf>
    <xf numFmtId="0" fontId="12" fillId="0" borderId="18" xfId="27" applyFont="1" applyBorder="1" applyAlignment="1">
      <alignment horizontal="centerContinuous" vertical="center"/>
      <protection/>
    </xf>
    <xf numFmtId="0" fontId="12" fillId="0" borderId="19" xfId="27" applyFont="1" applyBorder="1" applyAlignment="1">
      <alignment horizontal="centerContinuous" vertical="center"/>
      <protection/>
    </xf>
    <xf numFmtId="0" fontId="12" fillId="0" borderId="20" xfId="27" applyFont="1" applyBorder="1" applyAlignment="1">
      <alignment horizontal="centerContinuous" vertical="center"/>
      <protection/>
    </xf>
    <xf numFmtId="0" fontId="12" fillId="0" borderId="21" xfId="27" applyFont="1" applyBorder="1" applyAlignment="1">
      <alignment horizontal="centerContinuous" vertical="center"/>
      <protection/>
    </xf>
    <xf numFmtId="0" fontId="12" fillId="0" borderId="22" xfId="27" applyFont="1" applyBorder="1" applyAlignment="1">
      <alignment horizontal="centerContinuous" vertical="center"/>
      <protection/>
    </xf>
    <xf numFmtId="0" fontId="12" fillId="0" borderId="23" xfId="27" applyFont="1" applyBorder="1" applyAlignment="1">
      <alignment horizontal="centerContinuous" vertical="center"/>
      <protection/>
    </xf>
    <xf numFmtId="0" fontId="12" fillId="0" borderId="24" xfId="27" applyFont="1" applyBorder="1" applyAlignment="1">
      <alignment horizontal="centerContinuous" vertical="center"/>
      <protection/>
    </xf>
    <xf numFmtId="0" fontId="12" fillId="0" borderId="25" xfId="27" applyFont="1" applyBorder="1" applyAlignment="1">
      <alignment horizontal="centerContinuous" vertical="center"/>
      <protection/>
    </xf>
    <xf numFmtId="0" fontId="15" fillId="0" borderId="26" xfId="27" applyFont="1" applyBorder="1" applyAlignment="1">
      <alignment horizontal="center" vertical="center"/>
      <protection/>
    </xf>
    <xf numFmtId="0" fontId="12" fillId="0" borderId="27" xfId="27" applyFont="1" applyBorder="1" applyAlignment="1">
      <alignment horizontal="centerContinuous" vertical="center"/>
      <protection/>
    </xf>
    <xf numFmtId="0" fontId="12" fillId="0" borderId="28" xfId="27" applyFont="1" applyBorder="1" applyAlignment="1">
      <alignment horizontal="centerContinuous" vertical="center"/>
      <protection/>
    </xf>
    <xf numFmtId="0" fontId="12" fillId="0" borderId="29" xfId="27" applyFont="1" applyBorder="1" applyAlignment="1">
      <alignment horizontal="centerContinuous" vertical="center"/>
      <protection/>
    </xf>
    <xf numFmtId="0" fontId="12" fillId="0" borderId="30" xfId="27" applyFont="1" applyBorder="1" applyAlignment="1">
      <alignment horizontal="centerContinuous" vertical="center"/>
      <protection/>
    </xf>
    <xf numFmtId="0" fontId="12" fillId="0" borderId="31" xfId="27" applyFont="1" applyBorder="1" applyAlignment="1">
      <alignment horizontal="centerContinuous" vertical="center"/>
      <protection/>
    </xf>
    <xf numFmtId="0" fontId="0" fillId="0" borderId="32" xfId="27" applyBorder="1">
      <alignment/>
      <protection/>
    </xf>
    <xf numFmtId="0" fontId="0" fillId="0" borderId="33" xfId="27" applyBorder="1">
      <alignment/>
      <protection/>
    </xf>
    <xf numFmtId="0" fontId="5" fillId="0" borderId="34" xfId="27" applyBorder="1">
      <alignment/>
      <protection/>
    </xf>
    <xf numFmtId="0" fontId="5" fillId="0" borderId="35" xfId="27" applyBorder="1">
      <alignment/>
      <protection/>
    </xf>
    <xf numFmtId="0" fontId="0" fillId="0" borderId="0" xfId="27" applyBorder="1">
      <alignment/>
      <protection/>
    </xf>
    <xf numFmtId="0" fontId="5" fillId="0" borderId="0" xfId="27" applyNumberFormat="1" applyFont="1" applyBorder="1" applyAlignment="1">
      <alignment/>
      <protection/>
    </xf>
    <xf numFmtId="0" fontId="13" fillId="3" borderId="26" xfId="27" applyNumberFormat="1" applyFont="1" applyFill="1" applyBorder="1" applyAlignment="1">
      <alignment vertical="center"/>
      <protection/>
    </xf>
    <xf numFmtId="0" fontId="8" fillId="0" borderId="9" xfId="27" applyNumberFormat="1" applyFont="1" applyBorder="1" applyAlignment="1">
      <alignment vertical="center"/>
      <protection/>
    </xf>
    <xf numFmtId="1" fontId="8" fillId="0" borderId="40" xfId="27" applyNumberFormat="1" applyFont="1" applyBorder="1" applyAlignment="1">
      <alignment vertical="center"/>
      <protection/>
    </xf>
    <xf numFmtId="3" fontId="8" fillId="3" borderId="37" xfId="27" applyNumberFormat="1" applyFont="1" applyFill="1" applyBorder="1" applyAlignment="1">
      <alignment horizontal="center" vertical="center"/>
      <protection/>
    </xf>
    <xf numFmtId="3" fontId="8" fillId="3" borderId="19" xfId="27" applyNumberFormat="1" applyFont="1" applyFill="1" applyBorder="1" applyAlignment="1">
      <alignment horizontal="center" vertical="center"/>
      <protection/>
    </xf>
    <xf numFmtId="37" fontId="8" fillId="3" borderId="19" xfId="27" applyNumberFormat="1" applyFont="1" applyFill="1" applyBorder="1" applyAlignment="1">
      <alignment vertical="center"/>
      <protection/>
    </xf>
    <xf numFmtId="164" fontId="13" fillId="3" borderId="19" xfId="27" applyNumberFormat="1" applyFont="1" applyFill="1" applyBorder="1" applyAlignment="1">
      <alignment horizontal="center" vertical="center"/>
      <protection/>
    </xf>
    <xf numFmtId="3" fontId="13" fillId="3" borderId="19" xfId="27" applyNumberFormat="1" applyFont="1" applyFill="1" applyBorder="1" applyAlignment="1">
      <alignment horizontal="center" vertical="center"/>
      <protection/>
    </xf>
    <xf numFmtId="3" fontId="8" fillId="3" borderId="24" xfId="27" applyNumberFormat="1" applyFont="1" applyFill="1" applyBorder="1" applyAlignment="1">
      <alignment horizontal="center" vertical="center"/>
      <protection/>
    </xf>
    <xf numFmtId="37" fontId="8" fillId="0" borderId="38" xfId="27" applyNumberFormat="1" applyFont="1" applyBorder="1" applyAlignment="1">
      <alignment vertical="center"/>
      <protection/>
    </xf>
    <xf numFmtId="37" fontId="8" fillId="0" borderId="39" xfId="27" applyNumberFormat="1" applyFont="1" applyBorder="1" applyAlignment="1">
      <alignment vertical="center"/>
      <protection/>
    </xf>
    <xf numFmtId="0" fontId="16" fillId="0" borderId="0" xfId="27" applyNumberFormat="1" applyFont="1" applyBorder="1" applyAlignment="1">
      <alignment vertical="center"/>
      <protection/>
    </xf>
    <xf numFmtId="0" fontId="16" fillId="0" borderId="0" xfId="27" applyNumberFormat="1" applyFont="1" applyBorder="1" applyAlignment="1">
      <alignment/>
      <protection/>
    </xf>
    <xf numFmtId="0" fontId="13" fillId="0" borderId="9" xfId="27" applyNumberFormat="1" applyFont="1" applyBorder="1" applyAlignment="1">
      <alignment vertical="center"/>
      <protection/>
    </xf>
    <xf numFmtId="3" fontId="8" fillId="0" borderId="40" xfId="27" applyNumberFormat="1" applyFont="1" applyBorder="1" applyAlignment="1">
      <alignment horizontal="center" vertical="center"/>
      <protection/>
    </xf>
    <xf numFmtId="3" fontId="8" fillId="0" borderId="38" xfId="27" applyNumberFormat="1" applyFont="1" applyBorder="1" applyAlignment="1">
      <alignment horizontal="center" vertical="center"/>
      <protection/>
    </xf>
    <xf numFmtId="164" fontId="13" fillId="0" borderId="38" xfId="27" applyNumberFormat="1" applyFont="1" applyBorder="1" applyAlignment="1">
      <alignment horizontal="center" vertical="center"/>
      <protection/>
    </xf>
    <xf numFmtId="3" fontId="13" fillId="0" borderId="38" xfId="27" applyNumberFormat="1" applyFont="1" applyBorder="1" applyAlignment="1">
      <alignment horizontal="center" vertical="center"/>
      <protection/>
    </xf>
    <xf numFmtId="3" fontId="8" fillId="0" borderId="39" xfId="27" applyNumberFormat="1" applyFont="1" applyBorder="1" applyAlignment="1">
      <alignment horizontal="center" vertical="center"/>
      <protection/>
    </xf>
    <xf numFmtId="0" fontId="13" fillId="3" borderId="9" xfId="27" applyNumberFormat="1" applyFont="1" applyFill="1" applyBorder="1" applyAlignment="1">
      <alignment vertical="center"/>
      <protection/>
    </xf>
    <xf numFmtId="3" fontId="8" fillId="3" borderId="40" xfId="27" applyNumberFormat="1" applyFont="1" applyFill="1" applyBorder="1" applyAlignment="1">
      <alignment horizontal="center" vertical="center"/>
      <protection/>
    </xf>
    <xf numFmtId="3" fontId="8" fillId="3" borderId="38" xfId="27" applyNumberFormat="1" applyFont="1" applyFill="1" applyBorder="1" applyAlignment="1">
      <alignment horizontal="center" vertical="center"/>
      <protection/>
    </xf>
    <xf numFmtId="37" fontId="8" fillId="3" borderId="38" xfId="27" applyNumberFormat="1" applyFont="1" applyFill="1" applyBorder="1" applyAlignment="1">
      <alignment vertical="center"/>
      <protection/>
    </xf>
    <xf numFmtId="164" fontId="13" fillId="3" borderId="38" xfId="27" applyNumberFormat="1" applyFont="1" applyFill="1" applyBorder="1" applyAlignment="1">
      <alignment horizontal="center" vertical="center"/>
      <protection/>
    </xf>
    <xf numFmtId="3" fontId="13" fillId="3" borderId="38" xfId="27" applyNumberFormat="1" applyFont="1" applyFill="1" applyBorder="1" applyAlignment="1">
      <alignment horizontal="center" vertical="center"/>
      <protection/>
    </xf>
    <xf numFmtId="3" fontId="8" fillId="3" borderId="39" xfId="27" applyNumberFormat="1" applyFont="1" applyFill="1" applyBorder="1" applyAlignment="1">
      <alignment horizontal="center" vertical="center"/>
      <protection/>
    </xf>
    <xf numFmtId="0" fontId="13" fillId="3" borderId="41" xfId="27" applyFont="1" applyFill="1" applyBorder="1" applyAlignment="1">
      <alignment vertical="center"/>
      <protection/>
    </xf>
    <xf numFmtId="0" fontId="8" fillId="0" borderId="41" xfId="27" applyFont="1" applyBorder="1" applyAlignment="1">
      <alignment vertical="center"/>
      <protection/>
    </xf>
    <xf numFmtId="1" fontId="8" fillId="0" borderId="42" xfId="27" applyNumberFormat="1" applyFont="1" applyBorder="1" applyAlignment="1">
      <alignment vertical="center"/>
      <protection/>
    </xf>
    <xf numFmtId="3" fontId="8" fillId="3" borderId="42" xfId="27" applyNumberFormat="1" applyFont="1" applyFill="1" applyBorder="1" applyAlignment="1">
      <alignment horizontal="center" vertical="center"/>
      <protection/>
    </xf>
    <xf numFmtId="3" fontId="8" fillId="3" borderId="43" xfId="27" applyNumberFormat="1" applyFont="1" applyFill="1" applyBorder="1" applyAlignment="1">
      <alignment horizontal="center" vertical="center"/>
      <protection/>
    </xf>
    <xf numFmtId="37" fontId="8" fillId="3" borderId="43" xfId="27" applyNumberFormat="1" applyFont="1" applyFill="1" applyBorder="1" applyAlignment="1">
      <alignment vertical="center"/>
      <protection/>
    </xf>
    <xf numFmtId="164" fontId="13" fillId="3" borderId="43" xfId="27" applyNumberFormat="1" applyFont="1" applyFill="1" applyBorder="1" applyAlignment="1">
      <alignment horizontal="center" vertical="center"/>
      <protection/>
    </xf>
    <xf numFmtId="3" fontId="13" fillId="3" borderId="43" xfId="27" applyNumberFormat="1" applyFont="1" applyFill="1" applyBorder="1" applyAlignment="1">
      <alignment horizontal="center" vertical="center"/>
      <protection/>
    </xf>
    <xf numFmtId="3" fontId="8" fillId="3" borderId="44" xfId="27" applyNumberFormat="1" applyFont="1" applyFill="1" applyBorder="1" applyAlignment="1">
      <alignment horizontal="center" vertical="center"/>
      <protection/>
    </xf>
    <xf numFmtId="37" fontId="8" fillId="0" borderId="43" xfId="27" applyNumberFormat="1" applyFont="1" applyBorder="1" applyAlignment="1">
      <alignment vertical="center"/>
      <protection/>
    </xf>
    <xf numFmtId="37" fontId="8" fillId="0" borderId="44" xfId="27" applyNumberFormat="1" applyFont="1" applyBorder="1" applyAlignment="1">
      <alignment vertical="center"/>
      <protection/>
    </xf>
    <xf numFmtId="0" fontId="0" fillId="0" borderId="0" xfId="27" applyBorder="1" applyAlignment="1">
      <alignment vertical="center"/>
      <protection/>
    </xf>
    <xf numFmtId="0" fontId="8" fillId="0" borderId="0" xfId="27" applyFont="1">
      <alignment/>
      <protection/>
    </xf>
    <xf numFmtId="0" fontId="12" fillId="0" borderId="0" xfId="27" applyFont="1">
      <alignment/>
      <protection/>
    </xf>
    <xf numFmtId="0" fontId="17" fillId="0" borderId="0" xfId="27" applyFont="1">
      <alignment/>
      <protection/>
    </xf>
    <xf numFmtId="0" fontId="5" fillId="0" borderId="0" xfId="28">
      <alignment/>
      <protection/>
    </xf>
    <xf numFmtId="0" fontId="6" fillId="0" borderId="0" xfId="28" applyFont="1">
      <alignment/>
      <protection/>
    </xf>
    <xf numFmtId="0" fontId="0" fillId="0" borderId="0" xfId="28">
      <alignment/>
      <protection/>
    </xf>
    <xf numFmtId="0" fontId="7" fillId="0" borderId="0" xfId="28" applyFont="1" applyAlignment="1">
      <alignment horizontal="right"/>
      <protection/>
    </xf>
    <xf numFmtId="0" fontId="8" fillId="0" borderId="0" xfId="28" applyFont="1" applyAlignment="1">
      <alignment horizontal="right"/>
      <protection/>
    </xf>
    <xf numFmtId="0" fontId="9" fillId="2" borderId="1" xfId="28" applyFont="1" applyFill="1" applyBorder="1" applyAlignment="1">
      <alignment vertical="center"/>
      <protection/>
    </xf>
    <xf numFmtId="0" fontId="9" fillId="2" borderId="2" xfId="28" applyFont="1" applyFill="1" applyBorder="1" applyAlignment="1">
      <alignment vertical="center"/>
      <protection/>
    </xf>
    <xf numFmtId="0" fontId="9" fillId="2" borderId="3" xfId="28" applyFont="1" applyFill="1" applyBorder="1" applyAlignment="1">
      <alignment horizontal="centerContinuous" vertical="center"/>
      <protection/>
    </xf>
    <xf numFmtId="0" fontId="10" fillId="2" borderId="3" xfId="28" applyFont="1" applyFill="1" applyBorder="1" applyAlignment="1">
      <alignment horizontal="centerContinuous" vertical="center"/>
      <protection/>
    </xf>
    <xf numFmtId="0" fontId="10" fillId="2" borderId="4" xfId="28" applyFont="1" applyFill="1" applyBorder="1" applyAlignment="1">
      <alignment horizontal="center" vertical="center"/>
      <protection/>
    </xf>
    <xf numFmtId="0" fontId="10" fillId="2" borderId="4" xfId="28" applyFont="1" applyFill="1" applyBorder="1" applyAlignment="1">
      <alignment horizontal="centerContinuous" vertical="center"/>
      <protection/>
    </xf>
    <xf numFmtId="0" fontId="11" fillId="0" borderId="5" xfId="28" applyFont="1" applyBorder="1">
      <alignment/>
      <protection/>
    </xf>
    <xf numFmtId="0" fontId="12" fillId="0" borderId="6" xfId="28" applyFont="1" applyBorder="1" applyAlignment="1">
      <alignment horizontal="centerContinuous" vertical="center"/>
      <protection/>
    </xf>
    <xf numFmtId="0" fontId="13" fillId="0" borderId="6" xfId="28" applyFont="1" applyBorder="1" applyAlignment="1">
      <alignment horizontal="centerContinuous" vertical="center"/>
      <protection/>
    </xf>
    <xf numFmtId="0" fontId="14" fillId="0" borderId="2" xfId="28" applyFont="1" applyBorder="1" applyAlignment="1">
      <alignment horizontal="centerContinuous"/>
      <protection/>
    </xf>
    <xf numFmtId="0" fontId="13" fillId="0" borderId="7" xfId="28" applyFont="1" applyBorder="1" applyAlignment="1">
      <alignment horizontal="centerContinuous" vertical="center"/>
      <protection/>
    </xf>
    <xf numFmtId="0" fontId="14" fillId="0" borderId="8" xfId="28" applyFont="1" applyBorder="1" applyAlignment="1">
      <alignment horizontal="centerContinuous"/>
      <protection/>
    </xf>
    <xf numFmtId="0" fontId="7" fillId="0" borderId="9" xfId="28" applyFont="1" applyBorder="1" applyAlignment="1">
      <alignment horizontal="center" vertical="center"/>
      <protection/>
    </xf>
    <xf numFmtId="0" fontId="7" fillId="0" borderId="9" xfId="28" applyFont="1" applyBorder="1">
      <alignment/>
      <protection/>
    </xf>
    <xf numFmtId="0" fontId="12" fillId="0" borderId="10" xfId="28" applyFont="1" applyBorder="1" applyAlignment="1">
      <alignment horizontal="centerContinuous" vertical="center"/>
      <protection/>
    </xf>
    <xf numFmtId="0" fontId="12" fillId="0" borderId="11" xfId="28" applyFont="1" applyBorder="1" applyAlignment="1">
      <alignment horizontal="centerContinuous" vertical="center"/>
      <protection/>
    </xf>
    <xf numFmtId="0" fontId="12" fillId="0" borderId="12" xfId="28" applyFont="1" applyBorder="1" applyAlignment="1">
      <alignment horizontal="centerContinuous" vertical="center"/>
      <protection/>
    </xf>
    <xf numFmtId="0" fontId="12" fillId="0" borderId="13" xfId="28" applyFont="1" applyBorder="1" applyAlignment="1">
      <alignment horizontal="centerContinuous" vertical="center"/>
      <protection/>
    </xf>
    <xf numFmtId="0" fontId="12" fillId="0" borderId="14" xfId="28" applyFont="1" applyBorder="1" applyAlignment="1">
      <alignment horizontal="centerContinuous" vertical="center"/>
      <protection/>
    </xf>
    <xf numFmtId="0" fontId="12" fillId="0" borderId="15" xfId="28" applyFont="1" applyBorder="1" applyAlignment="1">
      <alignment horizontal="centerContinuous" vertical="center"/>
      <protection/>
    </xf>
    <xf numFmtId="0" fontId="12" fillId="0" borderId="16" xfId="28" applyFont="1" applyBorder="1" applyAlignment="1">
      <alignment horizontal="centerContinuous" vertical="center"/>
      <protection/>
    </xf>
    <xf numFmtId="0" fontId="12" fillId="0" borderId="17" xfId="28" applyFont="1" applyBorder="1" applyAlignment="1">
      <alignment horizontal="centerContinuous" vertical="center"/>
      <protection/>
    </xf>
    <xf numFmtId="0" fontId="12" fillId="0" borderId="18" xfId="28" applyFont="1" applyBorder="1" applyAlignment="1">
      <alignment horizontal="centerContinuous" vertical="center"/>
      <protection/>
    </xf>
    <xf numFmtId="0" fontId="12" fillId="0" borderId="19" xfId="28" applyFont="1" applyBorder="1" applyAlignment="1">
      <alignment horizontal="centerContinuous" vertical="center"/>
      <protection/>
    </xf>
    <xf numFmtId="0" fontId="12" fillId="0" borderId="20" xfId="28" applyFont="1" applyBorder="1" applyAlignment="1">
      <alignment horizontal="centerContinuous" vertical="center"/>
      <protection/>
    </xf>
    <xf numFmtId="0" fontId="12" fillId="0" borderId="21" xfId="28" applyFont="1" applyBorder="1" applyAlignment="1">
      <alignment horizontal="centerContinuous" vertical="center"/>
      <protection/>
    </xf>
    <xf numFmtId="0" fontId="12" fillId="0" borderId="22" xfId="28" applyFont="1" applyBorder="1" applyAlignment="1">
      <alignment horizontal="centerContinuous" vertical="center"/>
      <protection/>
    </xf>
    <xf numFmtId="0" fontId="12" fillId="0" borderId="23" xfId="28" applyFont="1" applyBorder="1" applyAlignment="1">
      <alignment horizontal="centerContinuous" vertical="center"/>
      <protection/>
    </xf>
    <xf numFmtId="0" fontId="12" fillId="0" borderId="24" xfId="28" applyFont="1" applyBorder="1" applyAlignment="1">
      <alignment horizontal="centerContinuous" vertical="center"/>
      <protection/>
    </xf>
    <xf numFmtId="0" fontId="12" fillId="0" borderId="25" xfId="28" applyFont="1" applyBorder="1" applyAlignment="1">
      <alignment horizontal="centerContinuous" vertical="center"/>
      <protection/>
    </xf>
    <xf numFmtId="0" fontId="15" fillId="0" borderId="26" xfId="28" applyFont="1" applyBorder="1" applyAlignment="1">
      <alignment horizontal="center" vertical="center"/>
      <protection/>
    </xf>
    <xf numFmtId="0" fontId="12" fillId="0" borderId="27" xfId="28" applyFont="1" applyBorder="1" applyAlignment="1">
      <alignment horizontal="centerContinuous" vertical="center"/>
      <protection/>
    </xf>
    <xf numFmtId="0" fontId="12" fillId="0" borderId="28" xfId="28" applyFont="1" applyBorder="1" applyAlignment="1">
      <alignment horizontal="centerContinuous" vertical="center"/>
      <protection/>
    </xf>
    <xf numFmtId="0" fontId="12" fillId="0" borderId="29" xfId="28" applyFont="1" applyBorder="1" applyAlignment="1">
      <alignment horizontal="centerContinuous" vertical="center"/>
      <protection/>
    </xf>
    <xf numFmtId="0" fontId="12" fillId="0" borderId="30" xfId="28" applyFont="1" applyBorder="1" applyAlignment="1">
      <alignment horizontal="centerContinuous" vertical="center"/>
      <protection/>
    </xf>
    <xf numFmtId="0" fontId="12" fillId="0" borderId="31" xfId="28" applyFont="1" applyBorder="1" applyAlignment="1">
      <alignment horizontal="centerContinuous" vertical="center"/>
      <protection/>
    </xf>
    <xf numFmtId="0" fontId="0" fillId="0" borderId="32" xfId="28" applyBorder="1">
      <alignment/>
      <protection/>
    </xf>
    <xf numFmtId="0" fontId="0" fillId="0" borderId="33" xfId="28" applyBorder="1">
      <alignment/>
      <protection/>
    </xf>
    <xf numFmtId="0" fontId="5" fillId="0" borderId="34" xfId="28" applyBorder="1">
      <alignment/>
      <protection/>
    </xf>
    <xf numFmtId="0" fontId="5" fillId="0" borderId="35" xfId="28" applyBorder="1">
      <alignment/>
      <protection/>
    </xf>
    <xf numFmtId="0" fontId="0" fillId="0" borderId="0" xfId="28" applyBorder="1">
      <alignment/>
      <protection/>
    </xf>
    <xf numFmtId="0" fontId="5" fillId="0" borderId="0" xfId="28" applyNumberFormat="1" applyFont="1" applyBorder="1" applyAlignment="1">
      <alignment/>
      <protection/>
    </xf>
    <xf numFmtId="0" fontId="13" fillId="3" borderId="36" xfId="28" applyNumberFormat="1" applyFont="1" applyFill="1" applyBorder="1" applyAlignment="1">
      <alignment vertical="center"/>
      <protection/>
    </xf>
    <xf numFmtId="0" fontId="8" fillId="0" borderId="9" xfId="28" applyNumberFormat="1" applyFont="1" applyBorder="1" applyAlignment="1">
      <alignment vertical="center"/>
      <protection/>
    </xf>
    <xf numFmtId="1" fontId="8" fillId="0" borderId="40" xfId="28" applyNumberFormat="1" applyFont="1" applyBorder="1" applyAlignment="1">
      <alignment vertical="center"/>
      <protection/>
    </xf>
    <xf numFmtId="3" fontId="8" fillId="3" borderId="37" xfId="28" applyNumberFormat="1" applyFont="1" applyFill="1" applyBorder="1" applyAlignment="1">
      <alignment horizontal="center" vertical="center"/>
      <protection/>
    </xf>
    <xf numFmtId="3" fontId="8" fillId="3" borderId="19" xfId="28" applyNumberFormat="1" applyFont="1" applyFill="1" applyBorder="1" applyAlignment="1">
      <alignment horizontal="center" vertical="center"/>
      <protection/>
    </xf>
    <xf numFmtId="37" fontId="8" fillId="3" borderId="19" xfId="28" applyNumberFormat="1" applyFont="1" applyFill="1" applyBorder="1" applyAlignment="1">
      <alignment vertical="center"/>
      <protection/>
    </xf>
    <xf numFmtId="164" fontId="13" fillId="3" borderId="19" xfId="28" applyNumberFormat="1" applyFont="1" applyFill="1" applyBorder="1" applyAlignment="1">
      <alignment horizontal="center" vertical="center"/>
      <protection/>
    </xf>
    <xf numFmtId="3" fontId="13" fillId="3" borderId="19" xfId="28" applyNumberFormat="1" applyFont="1" applyFill="1" applyBorder="1" applyAlignment="1">
      <alignment horizontal="center" vertical="center"/>
      <protection/>
    </xf>
    <xf numFmtId="3" fontId="8" fillId="3" borderId="24" xfId="28" applyNumberFormat="1" applyFont="1" applyFill="1" applyBorder="1" applyAlignment="1">
      <alignment horizontal="center" vertical="center"/>
      <protection/>
    </xf>
    <xf numFmtId="37" fontId="8" fillId="0" borderId="38" xfId="28" applyNumberFormat="1" applyFont="1" applyBorder="1" applyAlignment="1">
      <alignment vertical="center"/>
      <protection/>
    </xf>
    <xf numFmtId="37" fontId="8" fillId="0" borderId="39" xfId="28" applyNumberFormat="1" applyFont="1" applyBorder="1" applyAlignment="1">
      <alignment vertical="center"/>
      <protection/>
    </xf>
    <xf numFmtId="0" fontId="16" fillId="0" borderId="0" xfId="28" applyNumberFormat="1" applyFont="1" applyBorder="1" applyAlignment="1">
      <alignment vertical="center"/>
      <protection/>
    </xf>
    <xf numFmtId="0" fontId="16" fillId="0" borderId="0" xfId="28" applyNumberFormat="1" applyFont="1" applyBorder="1" applyAlignment="1">
      <alignment/>
      <protection/>
    </xf>
    <xf numFmtId="0" fontId="13" fillId="0" borderId="9" xfId="28" applyNumberFormat="1" applyFont="1" applyBorder="1" applyAlignment="1">
      <alignment vertical="center"/>
      <protection/>
    </xf>
    <xf numFmtId="3" fontId="8" fillId="0" borderId="40" xfId="28" applyNumberFormat="1" applyFont="1" applyBorder="1" applyAlignment="1">
      <alignment horizontal="center" vertical="center"/>
      <protection/>
    </xf>
    <xf numFmtId="3" fontId="8" fillId="0" borderId="38" xfId="28" applyNumberFormat="1" applyFont="1" applyBorder="1" applyAlignment="1">
      <alignment horizontal="center" vertical="center"/>
      <protection/>
    </xf>
    <xf numFmtId="164" fontId="13" fillId="0" borderId="38" xfId="28" applyNumberFormat="1" applyFont="1" applyBorder="1" applyAlignment="1">
      <alignment horizontal="center" vertical="center"/>
      <protection/>
    </xf>
    <xf numFmtId="3" fontId="13" fillId="0" borderId="38" xfId="28" applyNumberFormat="1" applyFont="1" applyBorder="1" applyAlignment="1">
      <alignment horizontal="center" vertical="center"/>
      <protection/>
    </xf>
    <xf numFmtId="3" fontId="8" fillId="0" borderId="39" xfId="28" applyNumberFormat="1" applyFont="1" applyBorder="1" applyAlignment="1">
      <alignment horizontal="center" vertical="center"/>
      <protection/>
    </xf>
    <xf numFmtId="0" fontId="13" fillId="3" borderId="9" xfId="28" applyNumberFormat="1" applyFont="1" applyFill="1" applyBorder="1" applyAlignment="1">
      <alignment vertical="center"/>
      <protection/>
    </xf>
    <xf numFmtId="3" fontId="8" fillId="3" borderId="40" xfId="28" applyNumberFormat="1" applyFont="1" applyFill="1" applyBorder="1" applyAlignment="1">
      <alignment horizontal="center" vertical="center"/>
      <protection/>
    </xf>
    <xf numFmtId="3" fontId="8" fillId="3" borderId="38" xfId="28" applyNumberFormat="1" applyFont="1" applyFill="1" applyBorder="1" applyAlignment="1">
      <alignment horizontal="center" vertical="center"/>
      <protection/>
    </xf>
    <xf numFmtId="37" fontId="8" fillId="3" borderId="38" xfId="28" applyNumberFormat="1" applyFont="1" applyFill="1" applyBorder="1" applyAlignment="1">
      <alignment vertical="center"/>
      <protection/>
    </xf>
    <xf numFmtId="164" fontId="13" fillId="3" borderId="38" xfId="28" applyNumberFormat="1" applyFont="1" applyFill="1" applyBorder="1" applyAlignment="1">
      <alignment horizontal="center" vertical="center"/>
      <protection/>
    </xf>
    <xf numFmtId="3" fontId="13" fillId="3" borderId="38" xfId="28" applyNumberFormat="1" applyFont="1" applyFill="1" applyBorder="1" applyAlignment="1">
      <alignment horizontal="center" vertical="center"/>
      <protection/>
    </xf>
    <xf numFmtId="3" fontId="8" fillId="3" borderId="39" xfId="28" applyNumberFormat="1" applyFont="1" applyFill="1" applyBorder="1" applyAlignment="1">
      <alignment horizontal="center" vertical="center"/>
      <protection/>
    </xf>
    <xf numFmtId="0" fontId="13" fillId="0" borderId="9" xfId="28" applyNumberFormat="1" applyFont="1" applyFill="1" applyBorder="1" applyAlignment="1">
      <alignment vertical="center"/>
      <protection/>
    </xf>
    <xf numFmtId="0" fontId="13" fillId="0" borderId="41" xfId="28" applyFont="1" applyBorder="1" applyAlignment="1">
      <alignment vertical="center"/>
      <protection/>
    </xf>
    <xf numFmtId="0" fontId="8" fillId="0" borderId="41" xfId="28" applyFont="1" applyBorder="1" applyAlignment="1">
      <alignment vertical="center"/>
      <protection/>
    </xf>
    <xf numFmtId="1" fontId="8" fillId="0" borderId="42" xfId="28" applyNumberFormat="1" applyFont="1" applyBorder="1" applyAlignment="1">
      <alignment vertical="center"/>
      <protection/>
    </xf>
    <xf numFmtId="3" fontId="8" fillId="0" borderId="42" xfId="28" applyNumberFormat="1" applyFont="1" applyBorder="1" applyAlignment="1">
      <alignment horizontal="center" vertical="center"/>
      <protection/>
    </xf>
    <xf numFmtId="3" fontId="8" fillId="0" borderId="43" xfId="28" applyNumberFormat="1" applyFont="1" applyBorder="1" applyAlignment="1">
      <alignment horizontal="center" vertical="center"/>
      <protection/>
    </xf>
    <xf numFmtId="37" fontId="8" fillId="0" borderId="43" xfId="28" applyNumberFormat="1" applyFont="1" applyBorder="1" applyAlignment="1">
      <alignment vertical="center"/>
      <protection/>
    </xf>
    <xf numFmtId="164" fontId="13" fillId="0" borderId="43" xfId="28" applyNumberFormat="1" applyFont="1" applyBorder="1" applyAlignment="1">
      <alignment horizontal="center" vertical="center"/>
      <protection/>
    </xf>
    <xf numFmtId="3" fontId="13" fillId="0" borderId="43" xfId="28" applyNumberFormat="1" applyFont="1" applyBorder="1" applyAlignment="1">
      <alignment horizontal="center" vertical="center"/>
      <protection/>
    </xf>
    <xf numFmtId="3" fontId="8" fillId="0" borderId="44" xfId="28" applyNumberFormat="1" applyFont="1" applyBorder="1" applyAlignment="1">
      <alignment horizontal="center" vertical="center"/>
      <protection/>
    </xf>
    <xf numFmtId="37" fontId="8" fillId="0" borderId="44" xfId="28" applyNumberFormat="1" applyFont="1" applyBorder="1" applyAlignment="1">
      <alignment vertical="center"/>
      <protection/>
    </xf>
    <xf numFmtId="0" fontId="0" fillId="0" borderId="0" xfId="28" applyBorder="1" applyAlignment="1">
      <alignment vertical="center"/>
      <protection/>
    </xf>
    <xf numFmtId="3" fontId="0" fillId="0" borderId="0" xfId="28" applyNumberFormat="1">
      <alignment/>
      <protection/>
    </xf>
    <xf numFmtId="0" fontId="8" fillId="0" borderId="0" xfId="28" applyFont="1">
      <alignment/>
      <protection/>
    </xf>
    <xf numFmtId="0" fontId="12" fillId="0" borderId="0" xfId="28" applyFont="1">
      <alignment/>
      <protection/>
    </xf>
    <xf numFmtId="0" fontId="17" fillId="0" borderId="0" xfId="28" applyFont="1">
      <alignment/>
      <protection/>
    </xf>
    <xf numFmtId="0" fontId="5" fillId="0" borderId="0" xfId="29">
      <alignment/>
      <protection/>
    </xf>
    <xf numFmtId="0" fontId="19" fillId="0" borderId="0" xfId="29" applyFont="1">
      <alignment/>
      <protection/>
    </xf>
    <xf numFmtId="0" fontId="0" fillId="0" borderId="0" xfId="29">
      <alignment/>
      <protection/>
    </xf>
    <xf numFmtId="0" fontId="7" fillId="0" borderId="0" xfId="29" applyFont="1" applyAlignment="1">
      <alignment horizontal="right"/>
      <protection/>
    </xf>
    <xf numFmtId="0" fontId="8" fillId="0" borderId="0" xfId="29" applyFont="1" applyAlignment="1">
      <alignment horizontal="right"/>
      <protection/>
    </xf>
    <xf numFmtId="0" fontId="6" fillId="0" borderId="0" xfId="29" applyFont="1">
      <alignment/>
      <protection/>
    </xf>
    <xf numFmtId="0" fontId="9" fillId="2" borderId="1" xfId="29" applyFont="1" applyFill="1" applyBorder="1" applyAlignment="1">
      <alignment vertical="center"/>
      <protection/>
    </xf>
    <xf numFmtId="0" fontId="9" fillId="2" borderId="2" xfId="29" applyFont="1" applyFill="1" applyBorder="1" applyAlignment="1">
      <alignment vertical="center"/>
      <protection/>
    </xf>
    <xf numFmtId="0" fontId="9" fillId="2" borderId="0" xfId="29" applyFont="1" applyFill="1">
      <alignment/>
      <protection/>
    </xf>
    <xf numFmtId="0" fontId="9" fillId="2" borderId="3" xfId="29" applyFont="1" applyFill="1" applyBorder="1" applyAlignment="1">
      <alignment horizontal="centerContinuous" vertical="center"/>
      <protection/>
    </xf>
    <xf numFmtId="0" fontId="10" fillId="2" borderId="3" xfId="29" applyFont="1" applyFill="1" applyBorder="1" applyAlignment="1">
      <alignment horizontal="centerContinuous" vertical="center"/>
      <protection/>
    </xf>
    <xf numFmtId="0" fontId="10" fillId="2" borderId="4" xfId="29" applyFont="1" applyFill="1" applyBorder="1" applyAlignment="1">
      <alignment horizontal="centerContinuous" vertical="center"/>
      <protection/>
    </xf>
    <xf numFmtId="0" fontId="11" fillId="0" borderId="5" xfId="29" applyFont="1" applyBorder="1">
      <alignment/>
      <protection/>
    </xf>
    <xf numFmtId="0" fontId="12" fillId="0" borderId="6" xfId="29" applyFont="1" applyBorder="1" applyAlignment="1">
      <alignment horizontal="centerContinuous" vertical="center"/>
      <protection/>
    </xf>
    <xf numFmtId="0" fontId="14" fillId="0" borderId="6" xfId="29" applyFont="1" applyBorder="1" applyAlignment="1">
      <alignment horizontal="centerContinuous" vertical="center"/>
      <protection/>
    </xf>
    <xf numFmtId="0" fontId="14" fillId="0" borderId="2" xfId="29" applyFont="1" applyBorder="1" applyAlignment="1">
      <alignment horizontal="centerContinuous"/>
      <protection/>
    </xf>
    <xf numFmtId="0" fontId="12" fillId="0" borderId="45" xfId="29" applyFont="1" applyBorder="1" applyAlignment="1">
      <alignment horizontal="centerContinuous"/>
      <protection/>
    </xf>
    <xf numFmtId="0" fontId="12" fillId="0" borderId="0" xfId="29" applyFont="1" applyBorder="1" applyAlignment="1">
      <alignment horizontal="centerContinuous"/>
      <protection/>
    </xf>
    <xf numFmtId="0" fontId="12" fillId="0" borderId="46" xfId="29" applyFont="1" applyBorder="1" applyAlignment="1">
      <alignment horizontal="centerContinuous"/>
      <protection/>
    </xf>
    <xf numFmtId="0" fontId="12" fillId="0" borderId="8" xfId="29" applyFont="1" applyBorder="1" applyAlignment="1">
      <alignment horizontal="centerContinuous" vertical="center"/>
      <protection/>
    </xf>
    <xf numFmtId="0" fontId="7" fillId="0" borderId="9" xfId="29" applyFont="1" applyBorder="1" applyAlignment="1">
      <alignment horizontal="center" vertical="center"/>
      <protection/>
    </xf>
    <xf numFmtId="0" fontId="12" fillId="0" borderId="10" xfId="29" applyFont="1" applyBorder="1" applyAlignment="1">
      <alignment horizontal="centerContinuous" vertical="center"/>
      <protection/>
    </xf>
    <xf numFmtId="0" fontId="17" fillId="0" borderId="47" xfId="29" applyFont="1" applyBorder="1" applyAlignment="1">
      <alignment horizontal="centerContinuous" vertical="center"/>
      <protection/>
    </xf>
    <xf numFmtId="0" fontId="17" fillId="0" borderId="48" xfId="29" applyFont="1" applyBorder="1" applyAlignment="1">
      <alignment horizontal="centerContinuous" vertical="center"/>
      <protection/>
    </xf>
    <xf numFmtId="0" fontId="17" fillId="0" borderId="49" xfId="29" applyFont="1" applyBorder="1" applyAlignment="1">
      <alignment horizontal="centerContinuous" vertical="center"/>
      <protection/>
    </xf>
    <xf numFmtId="0" fontId="12" fillId="0" borderId="20" xfId="29" applyFont="1" applyBorder="1" applyAlignment="1">
      <alignment horizontal="centerContinuous" vertical="top"/>
      <protection/>
    </xf>
    <xf numFmtId="0" fontId="12" fillId="0" borderId="20" xfId="29" applyFont="1" applyBorder="1" applyAlignment="1">
      <alignment horizontal="centerContinuous" vertical="center"/>
      <protection/>
    </xf>
    <xf numFmtId="0" fontId="12" fillId="0" borderId="48" xfId="29" applyFont="1" applyBorder="1" applyAlignment="1">
      <alignment horizontal="centerContinuous" vertical="center"/>
      <protection/>
    </xf>
    <xf numFmtId="0" fontId="12" fillId="0" borderId="21" xfId="29" applyFont="1" applyBorder="1" applyAlignment="1">
      <alignment horizontal="centerContinuous" vertical="top"/>
      <protection/>
    </xf>
    <xf numFmtId="0" fontId="12" fillId="0" borderId="25" xfId="29" applyFont="1" applyBorder="1" applyAlignment="1">
      <alignment horizontal="centerContinuous" vertical="center"/>
      <protection/>
    </xf>
    <xf numFmtId="0" fontId="15" fillId="0" borderId="26" xfId="29" applyFont="1" applyBorder="1" applyAlignment="1">
      <alignment horizontal="center" vertical="center"/>
      <protection/>
    </xf>
    <xf numFmtId="0" fontId="12" fillId="0" borderId="27" xfId="29" applyFont="1" applyBorder="1" applyAlignment="1">
      <alignment horizontal="center" vertical="center"/>
      <protection/>
    </xf>
    <xf numFmtId="0" fontId="12" fillId="0" borderId="50" xfId="29" applyFont="1" applyBorder="1" applyAlignment="1">
      <alignment horizontal="center" vertical="center"/>
      <protection/>
    </xf>
    <xf numFmtId="0" fontId="12" fillId="0" borderId="29" xfId="29" applyFont="1" applyBorder="1" applyAlignment="1">
      <alignment horizontal="center" vertical="center"/>
      <protection/>
    </xf>
    <xf numFmtId="0" fontId="15" fillId="0" borderId="29" xfId="29" applyFont="1" applyBorder="1" applyAlignment="1">
      <alignment horizontal="center" vertical="center"/>
      <protection/>
    </xf>
    <xf numFmtId="0" fontId="12" fillId="0" borderId="31" xfId="29" applyFont="1" applyBorder="1" applyAlignment="1">
      <alignment horizontal="center" vertical="center"/>
      <protection/>
    </xf>
    <xf numFmtId="0" fontId="0" fillId="0" borderId="32" xfId="29" applyBorder="1">
      <alignment/>
      <protection/>
    </xf>
    <xf numFmtId="0" fontId="0" fillId="0" borderId="33" xfId="29" applyBorder="1">
      <alignment/>
      <protection/>
    </xf>
    <xf numFmtId="0" fontId="5" fillId="0" borderId="33" xfId="29" applyBorder="1">
      <alignment/>
      <protection/>
    </xf>
    <xf numFmtId="0" fontId="5" fillId="0" borderId="34" xfId="29" applyBorder="1">
      <alignment/>
      <protection/>
    </xf>
    <xf numFmtId="0" fontId="5" fillId="0" borderId="35" xfId="29" applyBorder="1">
      <alignment/>
      <protection/>
    </xf>
    <xf numFmtId="0" fontId="5" fillId="0" borderId="0" xfId="29" applyNumberFormat="1" applyFont="1" applyBorder="1" applyAlignment="1">
      <alignment/>
      <protection/>
    </xf>
    <xf numFmtId="0" fontId="13" fillId="3" borderId="36" xfId="29" applyNumberFormat="1" applyFont="1" applyFill="1" applyBorder="1" applyAlignment="1">
      <alignment vertical="center"/>
      <protection/>
    </xf>
    <xf numFmtId="0" fontId="8" fillId="3" borderId="36" xfId="29" applyNumberFormat="1" applyFont="1" applyFill="1" applyBorder="1" applyAlignment="1">
      <alignment vertical="center"/>
      <protection/>
    </xf>
    <xf numFmtId="0" fontId="5" fillId="3" borderId="51" xfId="29" applyNumberFormat="1" applyFont="1" applyFill="1" applyBorder="1" applyAlignment="1">
      <alignment/>
      <protection/>
    </xf>
    <xf numFmtId="1" fontId="8" fillId="3" borderId="37" xfId="29" applyNumberFormat="1" applyFont="1" applyFill="1" applyBorder="1" applyAlignment="1">
      <alignment vertical="center"/>
      <protection/>
    </xf>
    <xf numFmtId="164" fontId="13" fillId="3" borderId="37" xfId="29" applyNumberFormat="1" applyFont="1" applyFill="1" applyBorder="1" applyAlignment="1">
      <alignment horizontal="center" vertical="center"/>
      <protection/>
    </xf>
    <xf numFmtId="164" fontId="13" fillId="3" borderId="19" xfId="29" applyNumberFormat="1" applyFont="1" applyFill="1" applyBorder="1" applyAlignment="1">
      <alignment horizontal="center" vertical="center"/>
      <protection/>
    </xf>
    <xf numFmtId="164" fontId="8" fillId="3" borderId="19" xfId="29" applyNumberFormat="1" applyFont="1" applyFill="1" applyBorder="1" applyAlignment="1">
      <alignment vertical="center"/>
      <protection/>
    </xf>
    <xf numFmtId="3" fontId="8" fillId="3" borderId="19" xfId="29" applyNumberFormat="1" applyFont="1" applyFill="1" applyBorder="1" applyAlignment="1">
      <alignment horizontal="center" vertical="center"/>
      <protection/>
    </xf>
    <xf numFmtId="37" fontId="8" fillId="3" borderId="19" xfId="29" applyNumberFormat="1" applyFont="1" applyFill="1" applyBorder="1" applyAlignment="1">
      <alignment vertical="center"/>
      <protection/>
    </xf>
    <xf numFmtId="164" fontId="13" fillId="3" borderId="24" xfId="29" applyNumberFormat="1" applyFont="1" applyFill="1" applyBorder="1" applyAlignment="1">
      <alignment horizontal="center" vertical="center"/>
      <protection/>
    </xf>
    <xf numFmtId="0" fontId="16" fillId="0" borderId="0" xfId="29" applyNumberFormat="1" applyFont="1" applyBorder="1" applyAlignment="1">
      <alignment/>
      <protection/>
    </xf>
    <xf numFmtId="164" fontId="0" fillId="0" borderId="0" xfId="29" applyNumberFormat="1">
      <alignment/>
      <protection/>
    </xf>
    <xf numFmtId="0" fontId="13" fillId="0" borderId="9" xfId="29" applyNumberFormat="1" applyFont="1" applyBorder="1" applyAlignment="1">
      <alignment vertical="center"/>
      <protection/>
    </xf>
    <xf numFmtId="0" fontId="8" fillId="0" borderId="9" xfId="29" applyNumberFormat="1" applyFont="1" applyBorder="1" applyAlignment="1">
      <alignment vertical="center"/>
      <protection/>
    </xf>
    <xf numFmtId="1" fontId="8" fillId="0" borderId="40" xfId="29" applyNumberFormat="1" applyFont="1" applyBorder="1" applyAlignment="1">
      <alignment vertical="center"/>
      <protection/>
    </xf>
    <xf numFmtId="164" fontId="13" fillId="0" borderId="40" xfId="29" applyNumberFormat="1" applyFont="1" applyBorder="1" applyAlignment="1">
      <alignment horizontal="center" vertical="center"/>
      <protection/>
    </xf>
    <xf numFmtId="164" fontId="13" fillId="0" borderId="38" xfId="29" applyNumberFormat="1" applyFont="1" applyBorder="1" applyAlignment="1">
      <alignment horizontal="center" vertical="center"/>
      <protection/>
    </xf>
    <xf numFmtId="164" fontId="8" fillId="0" borderId="38" xfId="29" applyNumberFormat="1" applyFont="1" applyBorder="1" applyAlignment="1">
      <alignment vertical="center"/>
      <protection/>
    </xf>
    <xf numFmtId="3" fontId="8" fillId="0" borderId="38" xfId="29" applyNumberFormat="1" applyFont="1" applyBorder="1" applyAlignment="1">
      <alignment horizontal="center" vertical="center"/>
      <protection/>
    </xf>
    <xf numFmtId="37" fontId="8" fillId="0" borderId="38" xfId="29" applyNumberFormat="1" applyFont="1" applyBorder="1" applyAlignment="1">
      <alignment vertical="center"/>
      <protection/>
    </xf>
    <xf numFmtId="164" fontId="13" fillId="0" borderId="39" xfId="29" applyNumberFormat="1" applyFont="1" applyBorder="1" applyAlignment="1">
      <alignment horizontal="center" vertical="center"/>
      <protection/>
    </xf>
    <xf numFmtId="0" fontId="13" fillId="3" borderId="9" xfId="29" applyNumberFormat="1" applyFont="1" applyFill="1" applyBorder="1" applyAlignment="1">
      <alignment vertical="center"/>
      <protection/>
    </xf>
    <xf numFmtId="0" fontId="8" fillId="3" borderId="9" xfId="29" applyNumberFormat="1" applyFont="1" applyFill="1" applyBorder="1" applyAlignment="1">
      <alignment vertical="center"/>
      <protection/>
    </xf>
    <xf numFmtId="0" fontId="5" fillId="3" borderId="0" xfId="29" applyNumberFormat="1" applyFont="1" applyFill="1" applyBorder="1" applyAlignment="1">
      <alignment/>
      <protection/>
    </xf>
    <xf numFmtId="1" fontId="8" fillId="3" borderId="40" xfId="29" applyNumberFormat="1" applyFont="1" applyFill="1" applyBorder="1" applyAlignment="1">
      <alignment vertical="center"/>
      <protection/>
    </xf>
    <xf numFmtId="164" fontId="13" fillId="3" borderId="40" xfId="29" applyNumberFormat="1" applyFont="1" applyFill="1" applyBorder="1" applyAlignment="1">
      <alignment horizontal="center" vertical="center"/>
      <protection/>
    </xf>
    <xf numFmtId="164" fontId="13" fillId="3" borderId="38" xfId="29" applyNumberFormat="1" applyFont="1" applyFill="1" applyBorder="1" applyAlignment="1">
      <alignment horizontal="center" vertical="center"/>
      <protection/>
    </xf>
    <xf numFmtId="164" fontId="8" fillId="3" borderId="38" xfId="29" applyNumberFormat="1" applyFont="1" applyFill="1" applyBorder="1" applyAlignment="1">
      <alignment vertical="center"/>
      <protection/>
    </xf>
    <xf numFmtId="3" fontId="8" fillId="3" borderId="38" xfId="29" applyNumberFormat="1" applyFont="1" applyFill="1" applyBorder="1" applyAlignment="1">
      <alignment horizontal="center" vertical="center"/>
      <protection/>
    </xf>
    <xf numFmtId="37" fontId="8" fillId="3" borderId="38" xfId="29" applyNumberFormat="1" applyFont="1" applyFill="1" applyBorder="1" applyAlignment="1">
      <alignment vertical="center"/>
      <protection/>
    </xf>
    <xf numFmtId="164" fontId="13" fillId="3" borderId="39" xfId="29" applyNumberFormat="1" applyFont="1" applyFill="1" applyBorder="1" applyAlignment="1">
      <alignment horizontal="center" vertical="center"/>
      <protection/>
    </xf>
    <xf numFmtId="0" fontId="13" fillId="0" borderId="41" xfId="29" applyFont="1" applyBorder="1" applyAlignment="1">
      <alignment vertical="center"/>
      <protection/>
    </xf>
    <xf numFmtId="0" fontId="8" fillId="0" borderId="41" xfId="29" applyFont="1" applyBorder="1" applyAlignment="1">
      <alignment vertical="center"/>
      <protection/>
    </xf>
    <xf numFmtId="1" fontId="8" fillId="0" borderId="42" xfId="29" applyNumberFormat="1" applyFont="1" applyBorder="1" applyAlignment="1">
      <alignment vertical="center"/>
      <protection/>
    </xf>
    <xf numFmtId="164" fontId="13" fillId="0" borderId="42" xfId="29" applyNumberFormat="1" applyFont="1" applyBorder="1" applyAlignment="1">
      <alignment horizontal="center" vertical="center"/>
      <protection/>
    </xf>
    <xf numFmtId="164" fontId="13" fillId="0" borderId="43" xfId="29" applyNumberFormat="1" applyFont="1" applyBorder="1" applyAlignment="1">
      <alignment horizontal="center" vertical="center"/>
      <protection/>
    </xf>
    <xf numFmtId="164" fontId="8" fillId="0" borderId="43" xfId="29" applyNumberFormat="1" applyFont="1" applyBorder="1" applyAlignment="1">
      <alignment vertical="center"/>
      <protection/>
    </xf>
    <xf numFmtId="3" fontId="8" fillId="0" borderId="43" xfId="29" applyNumberFormat="1" applyFont="1" applyBorder="1" applyAlignment="1">
      <alignment horizontal="center" vertical="center"/>
      <protection/>
    </xf>
    <xf numFmtId="37" fontId="8" fillId="0" borderId="43" xfId="29" applyNumberFormat="1" applyFont="1" applyBorder="1" applyAlignment="1">
      <alignment vertical="center"/>
      <protection/>
    </xf>
    <xf numFmtId="164" fontId="13" fillId="0" borderId="44" xfId="29" applyNumberFormat="1" applyFont="1" applyBorder="1" applyAlignment="1">
      <alignment horizontal="center" vertical="center"/>
      <protection/>
    </xf>
    <xf numFmtId="0" fontId="20" fillId="0" borderId="0" xfId="29" applyFont="1" applyAlignment="1">
      <alignment horizontal="right"/>
      <protection/>
    </xf>
    <xf numFmtId="0" fontId="20" fillId="0" borderId="0" xfId="29" applyFont="1">
      <alignment/>
      <protection/>
    </xf>
    <xf numFmtId="0" fontId="21" fillId="0" borderId="0" xfId="29" applyFont="1">
      <alignment/>
      <protection/>
    </xf>
    <xf numFmtId="0" fontId="22" fillId="0" borderId="0" xfId="29" applyFont="1">
      <alignment/>
      <protection/>
    </xf>
    <xf numFmtId="0" fontId="23" fillId="0" borderId="0" xfId="29" applyFont="1">
      <alignment/>
      <protection/>
    </xf>
    <xf numFmtId="0" fontId="12" fillId="0" borderId="0" xfId="29" applyFont="1">
      <alignment/>
      <protection/>
    </xf>
    <xf numFmtId="0" fontId="17" fillId="0" borderId="0" xfId="29" applyFont="1">
      <alignment/>
      <protection/>
    </xf>
    <xf numFmtId="0" fontId="5" fillId="0" borderId="0" xfId="30">
      <alignment/>
      <protection/>
    </xf>
    <xf numFmtId="0" fontId="6" fillId="0" borderId="0" xfId="30" applyFont="1">
      <alignment/>
      <protection/>
    </xf>
    <xf numFmtId="0" fontId="0" fillId="0" borderId="0" xfId="30">
      <alignment/>
      <protection/>
    </xf>
    <xf numFmtId="0" fontId="7" fillId="0" borderId="0" xfId="30" applyFont="1" applyAlignment="1">
      <alignment horizontal="right"/>
      <protection/>
    </xf>
    <xf numFmtId="0" fontId="8" fillId="0" borderId="0" xfId="30" applyFont="1" applyAlignment="1">
      <alignment horizontal="right"/>
      <protection/>
    </xf>
    <xf numFmtId="0" fontId="9" fillId="2" borderId="1" xfId="30" applyFont="1" applyFill="1" applyBorder="1" applyAlignment="1">
      <alignment vertical="center"/>
      <protection/>
    </xf>
    <xf numFmtId="0" fontId="9" fillId="2" borderId="2" xfId="30" applyFont="1" applyFill="1" applyBorder="1" applyAlignment="1">
      <alignment vertical="center"/>
      <protection/>
    </xf>
    <xf numFmtId="0" fontId="9" fillId="2" borderId="0" xfId="30" applyFont="1" applyFill="1">
      <alignment/>
      <protection/>
    </xf>
    <xf numFmtId="0" fontId="9" fillId="2" borderId="3" xfId="30" applyFont="1" applyFill="1" applyBorder="1" applyAlignment="1">
      <alignment horizontal="centerContinuous" vertical="center"/>
      <protection/>
    </xf>
    <xf numFmtId="0" fontId="10" fillId="2" borderId="3" xfId="30" applyFont="1" applyFill="1" applyBorder="1" applyAlignment="1">
      <alignment horizontal="centerContinuous" vertical="center"/>
      <protection/>
    </xf>
    <xf numFmtId="0" fontId="10" fillId="2" borderId="4" xfId="30" applyFont="1" applyFill="1" applyBorder="1" applyAlignment="1">
      <alignment horizontal="centerContinuous" vertical="center"/>
      <protection/>
    </xf>
    <xf numFmtId="0" fontId="11" fillId="0" borderId="5" xfId="30" applyFont="1" applyBorder="1">
      <alignment/>
      <protection/>
    </xf>
    <xf numFmtId="0" fontId="12" fillId="0" borderId="6" xfId="30" applyFont="1" applyBorder="1" applyAlignment="1">
      <alignment horizontal="centerContinuous" vertical="center"/>
      <protection/>
    </xf>
    <xf numFmtId="0" fontId="14" fillId="0" borderId="6" xfId="30" applyFont="1" applyBorder="1" applyAlignment="1">
      <alignment horizontal="centerContinuous" vertical="center"/>
      <protection/>
    </xf>
    <xf numFmtId="0" fontId="14" fillId="0" borderId="2" xfId="30" applyFont="1" applyBorder="1" applyAlignment="1">
      <alignment horizontal="centerContinuous"/>
      <protection/>
    </xf>
    <xf numFmtId="0" fontId="12" fillId="0" borderId="45" xfId="30" applyFont="1" applyBorder="1" applyAlignment="1">
      <alignment horizontal="centerContinuous"/>
      <protection/>
    </xf>
    <xf numFmtId="0" fontId="12" fillId="0" borderId="0" xfId="30" applyFont="1" applyBorder="1" applyAlignment="1">
      <alignment horizontal="centerContinuous"/>
      <protection/>
    </xf>
    <xf numFmtId="0" fontId="12" fillId="0" borderId="46" xfId="30" applyFont="1" applyBorder="1" applyAlignment="1">
      <alignment horizontal="centerContinuous"/>
      <protection/>
    </xf>
    <xf numFmtId="0" fontId="12" fillId="0" borderId="8" xfId="30" applyFont="1" applyBorder="1" applyAlignment="1">
      <alignment horizontal="centerContinuous" vertical="center"/>
      <protection/>
    </xf>
    <xf numFmtId="0" fontId="7" fillId="0" borderId="9" xfId="30" applyFont="1" applyBorder="1" applyAlignment="1">
      <alignment horizontal="center" vertical="center"/>
      <protection/>
    </xf>
    <xf numFmtId="0" fontId="12" fillId="0" borderId="10" xfId="30" applyFont="1" applyBorder="1" applyAlignment="1">
      <alignment horizontal="centerContinuous" vertical="center"/>
      <protection/>
    </xf>
    <xf numFmtId="0" fontId="17" fillId="0" borderId="47" xfId="30" applyFont="1" applyBorder="1" applyAlignment="1">
      <alignment horizontal="centerContinuous" vertical="center"/>
      <protection/>
    </xf>
    <xf numFmtId="0" fontId="17" fillId="0" borderId="48" xfId="30" applyFont="1" applyBorder="1" applyAlignment="1">
      <alignment horizontal="centerContinuous" vertical="center"/>
      <protection/>
    </xf>
    <xf numFmtId="0" fontId="17" fillId="0" borderId="49" xfId="30" applyFont="1" applyBorder="1" applyAlignment="1">
      <alignment horizontal="centerContinuous" vertical="center"/>
      <protection/>
    </xf>
    <xf numFmtId="0" fontId="12" fillId="0" borderId="20" xfId="30" applyFont="1" applyBorder="1" applyAlignment="1">
      <alignment horizontal="centerContinuous" vertical="top"/>
      <protection/>
    </xf>
    <xf numFmtId="0" fontId="12" fillId="0" borderId="20" xfId="30" applyFont="1" applyBorder="1" applyAlignment="1">
      <alignment horizontal="centerContinuous" vertical="center"/>
      <protection/>
    </xf>
    <xf numFmtId="0" fontId="12" fillId="0" borderId="48" xfId="30" applyFont="1" applyBorder="1" applyAlignment="1">
      <alignment horizontal="centerContinuous" vertical="center"/>
      <protection/>
    </xf>
    <xf numFmtId="0" fontId="12" fillId="0" borderId="21" xfId="30" applyFont="1" applyBorder="1" applyAlignment="1">
      <alignment horizontal="centerContinuous" vertical="top"/>
      <protection/>
    </xf>
    <xf numFmtId="0" fontId="12" fillId="0" borderId="25" xfId="30" applyFont="1" applyBorder="1" applyAlignment="1">
      <alignment horizontal="centerContinuous" vertical="center"/>
      <protection/>
    </xf>
    <xf numFmtId="0" fontId="15" fillId="0" borderId="26" xfId="30" applyFont="1" applyBorder="1" applyAlignment="1">
      <alignment horizontal="center" vertical="center"/>
      <protection/>
    </xf>
    <xf numFmtId="0" fontId="12" fillId="0" borderId="27" xfId="30" applyFont="1" applyBorder="1" applyAlignment="1">
      <alignment horizontal="center" vertical="center"/>
      <protection/>
    </xf>
    <xf numFmtId="0" fontId="12" fillId="0" borderId="50" xfId="30" applyFont="1" applyBorder="1" applyAlignment="1">
      <alignment horizontal="center" vertical="center"/>
      <protection/>
    </xf>
    <xf numFmtId="0" fontId="12" fillId="0" borderId="29" xfId="30" applyFont="1" applyBorder="1" applyAlignment="1">
      <alignment horizontal="center" vertical="center"/>
      <protection/>
    </xf>
    <xf numFmtId="0" fontId="15" fillId="0" borderId="29" xfId="30" applyFont="1" applyBorder="1" applyAlignment="1">
      <alignment horizontal="center" vertical="center"/>
      <protection/>
    </xf>
    <xf numFmtId="0" fontId="12" fillId="0" borderId="31" xfId="30" applyFont="1" applyBorder="1" applyAlignment="1">
      <alignment horizontal="center" vertical="center"/>
      <protection/>
    </xf>
    <xf numFmtId="0" fontId="0" fillId="0" borderId="32" xfId="30" applyBorder="1">
      <alignment/>
      <protection/>
    </xf>
    <xf numFmtId="0" fontId="0" fillId="0" borderId="33" xfId="30" applyBorder="1">
      <alignment/>
      <protection/>
    </xf>
    <xf numFmtId="0" fontId="5" fillId="0" borderId="33" xfId="30" applyBorder="1">
      <alignment/>
      <protection/>
    </xf>
    <xf numFmtId="0" fontId="5" fillId="0" borderId="34" xfId="30" applyBorder="1">
      <alignment/>
      <protection/>
    </xf>
    <xf numFmtId="0" fontId="5" fillId="0" borderId="35" xfId="30" applyBorder="1">
      <alignment/>
      <protection/>
    </xf>
    <xf numFmtId="0" fontId="5" fillId="0" borderId="0" xfId="30" applyNumberFormat="1" applyFont="1" applyBorder="1" applyAlignment="1">
      <alignment/>
      <protection/>
    </xf>
    <xf numFmtId="0" fontId="13" fillId="3" borderId="26" xfId="30" applyNumberFormat="1" applyFont="1" applyFill="1" applyBorder="1" applyAlignment="1">
      <alignment vertical="center"/>
      <protection/>
    </xf>
    <xf numFmtId="0" fontId="8" fillId="0" borderId="9" xfId="30" applyNumberFormat="1" applyFont="1" applyBorder="1" applyAlignment="1">
      <alignment vertical="center"/>
      <protection/>
    </xf>
    <xf numFmtId="1" fontId="8" fillId="0" borderId="40" xfId="30" applyNumberFormat="1" applyFont="1" applyBorder="1" applyAlignment="1">
      <alignment vertical="center"/>
      <protection/>
    </xf>
    <xf numFmtId="164" fontId="13" fillId="3" borderId="37" xfId="30" applyNumberFormat="1" applyFont="1" applyFill="1" applyBorder="1" applyAlignment="1">
      <alignment horizontal="center" vertical="center"/>
      <protection/>
    </xf>
    <xf numFmtId="164" fontId="13" fillId="3" borderId="19" xfId="30" applyNumberFormat="1" applyFont="1" applyFill="1" applyBorder="1" applyAlignment="1">
      <alignment horizontal="center" vertical="center"/>
      <protection/>
    </xf>
    <xf numFmtId="164" fontId="8" fillId="3" borderId="19" xfId="30" applyNumberFormat="1" applyFont="1" applyFill="1" applyBorder="1" applyAlignment="1">
      <alignment vertical="center"/>
      <protection/>
    </xf>
    <xf numFmtId="3" fontId="8" fillId="3" borderId="19" xfId="30" applyNumberFormat="1" applyFont="1" applyFill="1" applyBorder="1" applyAlignment="1">
      <alignment horizontal="center" vertical="center"/>
      <protection/>
    </xf>
    <xf numFmtId="37" fontId="8" fillId="3" borderId="19" xfId="30" applyNumberFormat="1" applyFont="1" applyFill="1" applyBorder="1" applyAlignment="1">
      <alignment vertical="center"/>
      <protection/>
    </xf>
    <xf numFmtId="164" fontId="13" fillId="3" borderId="24" xfId="30" applyNumberFormat="1" applyFont="1" applyFill="1" applyBorder="1" applyAlignment="1">
      <alignment horizontal="center" vertical="center"/>
      <protection/>
    </xf>
    <xf numFmtId="0" fontId="16" fillId="0" borderId="0" xfId="30" applyNumberFormat="1" applyFont="1" applyBorder="1" applyAlignment="1">
      <alignment/>
      <protection/>
    </xf>
    <xf numFmtId="0" fontId="13" fillId="0" borderId="9" xfId="30" applyNumberFormat="1" applyFont="1" applyBorder="1" applyAlignment="1">
      <alignment vertical="center"/>
      <protection/>
    </xf>
    <xf numFmtId="164" fontId="13" fillId="0" borderId="40" xfId="30" applyNumberFormat="1" applyFont="1" applyBorder="1" applyAlignment="1">
      <alignment horizontal="center" vertical="center"/>
      <protection/>
    </xf>
    <xf numFmtId="164" fontId="13" fillId="0" borderId="38" xfId="30" applyNumberFormat="1" applyFont="1" applyBorder="1" applyAlignment="1">
      <alignment horizontal="center" vertical="center"/>
      <protection/>
    </xf>
    <xf numFmtId="164" fontId="8" fillId="0" borderId="38" xfId="30" applyNumberFormat="1" applyFont="1" applyBorder="1" applyAlignment="1">
      <alignment vertical="center"/>
      <protection/>
    </xf>
    <xf numFmtId="3" fontId="8" fillId="0" borderId="38" xfId="30" applyNumberFormat="1" applyFont="1" applyBorder="1" applyAlignment="1">
      <alignment horizontal="center" vertical="center"/>
      <protection/>
    </xf>
    <xf numFmtId="37" fontId="8" fillId="0" borderId="38" xfId="30" applyNumberFormat="1" applyFont="1" applyBorder="1" applyAlignment="1">
      <alignment vertical="center"/>
      <protection/>
    </xf>
    <xf numFmtId="164" fontId="13" fillId="0" borderId="39" xfId="30" applyNumberFormat="1" applyFont="1" applyBorder="1" applyAlignment="1">
      <alignment horizontal="center" vertical="center"/>
      <protection/>
    </xf>
    <xf numFmtId="0" fontId="13" fillId="3" borderId="9" xfId="30" applyNumberFormat="1" applyFont="1" applyFill="1" applyBorder="1" applyAlignment="1">
      <alignment vertical="center"/>
      <protection/>
    </xf>
    <xf numFmtId="164" fontId="13" fillId="3" borderId="40" xfId="30" applyNumberFormat="1" applyFont="1" applyFill="1" applyBorder="1" applyAlignment="1">
      <alignment horizontal="center" vertical="center"/>
      <protection/>
    </xf>
    <xf numFmtId="164" fontId="13" fillId="3" borderId="38" xfId="30" applyNumberFormat="1" applyFont="1" applyFill="1" applyBorder="1" applyAlignment="1">
      <alignment horizontal="center" vertical="center"/>
      <protection/>
    </xf>
    <xf numFmtId="164" fontId="8" fillId="3" borderId="38" xfId="30" applyNumberFormat="1" applyFont="1" applyFill="1" applyBorder="1" applyAlignment="1">
      <alignment vertical="center"/>
      <protection/>
    </xf>
    <xf numFmtId="3" fontId="8" fillId="3" borderId="38" xfId="30" applyNumberFormat="1" applyFont="1" applyFill="1" applyBorder="1" applyAlignment="1">
      <alignment horizontal="center" vertical="center"/>
      <protection/>
    </xf>
    <xf numFmtId="37" fontId="8" fillId="3" borderId="38" xfId="30" applyNumberFormat="1" applyFont="1" applyFill="1" applyBorder="1" applyAlignment="1">
      <alignment vertical="center"/>
      <protection/>
    </xf>
    <xf numFmtId="164" fontId="13" fillId="3" borderId="39" xfId="30" applyNumberFormat="1" applyFont="1" applyFill="1" applyBorder="1" applyAlignment="1">
      <alignment horizontal="center" vertical="center"/>
      <protection/>
    </xf>
    <xf numFmtId="0" fontId="13" fillId="3" borderId="41" xfId="30" applyFont="1" applyFill="1" applyBorder="1" applyAlignment="1">
      <alignment vertical="center"/>
      <protection/>
    </xf>
    <xf numFmtId="0" fontId="8" fillId="0" borderId="41" xfId="30" applyFont="1" applyBorder="1" applyAlignment="1">
      <alignment vertical="center"/>
      <protection/>
    </xf>
    <xf numFmtId="1" fontId="8" fillId="0" borderId="42" xfId="30" applyNumberFormat="1" applyFont="1" applyBorder="1" applyAlignment="1">
      <alignment vertical="center"/>
      <protection/>
    </xf>
    <xf numFmtId="164" fontId="13" fillId="3" borderId="42" xfId="30" applyNumberFormat="1" applyFont="1" applyFill="1" applyBorder="1" applyAlignment="1">
      <alignment horizontal="center" vertical="center"/>
      <protection/>
    </xf>
    <xf numFmtId="164" fontId="13" fillId="3" borderId="43" xfId="30" applyNumberFormat="1" applyFont="1" applyFill="1" applyBorder="1" applyAlignment="1">
      <alignment horizontal="center" vertical="center"/>
      <protection/>
    </xf>
    <xf numFmtId="164" fontId="8" fillId="3" borderId="43" xfId="30" applyNumberFormat="1" applyFont="1" applyFill="1" applyBorder="1" applyAlignment="1">
      <alignment vertical="center"/>
      <protection/>
    </xf>
    <xf numFmtId="3" fontId="8" fillId="3" borderId="43" xfId="30" applyNumberFormat="1" applyFont="1" applyFill="1" applyBorder="1" applyAlignment="1">
      <alignment horizontal="center" vertical="center"/>
      <protection/>
    </xf>
    <xf numFmtId="37" fontId="8" fillId="3" borderId="43" xfId="30" applyNumberFormat="1" applyFont="1" applyFill="1" applyBorder="1" applyAlignment="1">
      <alignment vertical="center"/>
      <protection/>
    </xf>
    <xf numFmtId="164" fontId="13" fillId="3" borderId="44" xfId="30" applyNumberFormat="1" applyFont="1" applyFill="1" applyBorder="1" applyAlignment="1">
      <alignment horizontal="center" vertical="center"/>
      <protection/>
    </xf>
    <xf numFmtId="0" fontId="8" fillId="0" borderId="0" xfId="30" applyFont="1">
      <alignment/>
      <protection/>
    </xf>
    <xf numFmtId="0" fontId="13" fillId="0" borderId="0" xfId="30" applyFont="1">
      <alignment/>
      <protection/>
    </xf>
    <xf numFmtId="0" fontId="12" fillId="0" borderId="0" xfId="30" applyFont="1">
      <alignment/>
      <protection/>
    </xf>
    <xf numFmtId="0" fontId="17" fillId="0" borderId="0" xfId="30" applyFont="1">
      <alignment/>
      <protection/>
    </xf>
    <xf numFmtId="0" fontId="5" fillId="0" borderId="0" xfId="31">
      <alignment/>
      <protection/>
    </xf>
    <xf numFmtId="0" fontId="19" fillId="0" borderId="0" xfId="31" applyFont="1">
      <alignment/>
      <protection/>
    </xf>
    <xf numFmtId="0" fontId="0" fillId="0" borderId="0" xfId="31">
      <alignment/>
      <protection/>
    </xf>
    <xf numFmtId="0" fontId="7" fillId="0" borderId="0" xfId="31" applyFont="1" applyAlignment="1">
      <alignment horizontal="right"/>
      <protection/>
    </xf>
    <xf numFmtId="0" fontId="8" fillId="0" borderId="0" xfId="31" applyFont="1" applyAlignment="1">
      <alignment horizontal="right"/>
      <protection/>
    </xf>
    <xf numFmtId="0" fontId="6" fillId="0" borderId="0" xfId="31" applyFont="1">
      <alignment/>
      <protection/>
    </xf>
    <xf numFmtId="0" fontId="9" fillId="2" borderId="1" xfId="31" applyFont="1" applyFill="1" applyBorder="1" applyAlignment="1">
      <alignment vertical="center"/>
      <protection/>
    </xf>
    <xf numFmtId="0" fontId="9" fillId="2" borderId="2" xfId="31" applyFont="1" applyFill="1" applyBorder="1" applyAlignment="1">
      <alignment vertical="center"/>
      <protection/>
    </xf>
    <xf numFmtId="0" fontId="9" fillId="2" borderId="0" xfId="31" applyFont="1" applyFill="1">
      <alignment/>
      <protection/>
    </xf>
    <xf numFmtId="0" fontId="9" fillId="2" borderId="3" xfId="31" applyFont="1" applyFill="1" applyBorder="1" applyAlignment="1">
      <alignment horizontal="centerContinuous" vertical="center"/>
      <protection/>
    </xf>
    <xf numFmtId="0" fontId="10" fillId="2" borderId="3" xfId="31" applyFont="1" applyFill="1" applyBorder="1" applyAlignment="1">
      <alignment horizontal="centerContinuous" vertical="center"/>
      <protection/>
    </xf>
    <xf numFmtId="0" fontId="10" fillId="2" borderId="4" xfId="31" applyFont="1" applyFill="1" applyBorder="1" applyAlignment="1">
      <alignment horizontal="centerContinuous" vertical="center"/>
      <protection/>
    </xf>
    <xf numFmtId="0" fontId="11" fillId="0" borderId="5" xfId="31" applyFont="1" applyBorder="1">
      <alignment/>
      <protection/>
    </xf>
    <xf numFmtId="0" fontId="12" fillId="0" borderId="6" xfId="31" applyFont="1" applyBorder="1" applyAlignment="1">
      <alignment horizontal="centerContinuous" vertical="center"/>
      <protection/>
    </xf>
    <xf numFmtId="0" fontId="14" fillId="0" borderId="6" xfId="31" applyFont="1" applyBorder="1" applyAlignment="1">
      <alignment horizontal="centerContinuous" vertical="center"/>
      <protection/>
    </xf>
    <xf numFmtId="0" fontId="14" fillId="0" borderId="2" xfId="31" applyFont="1" applyBorder="1" applyAlignment="1">
      <alignment horizontal="centerContinuous"/>
      <protection/>
    </xf>
    <xf numFmtId="0" fontId="12" fillId="0" borderId="45" xfId="31" applyFont="1" applyBorder="1" applyAlignment="1">
      <alignment horizontal="centerContinuous"/>
      <protection/>
    </xf>
    <xf numFmtId="0" fontId="12" fillId="0" borderId="0" xfId="31" applyFont="1" applyBorder="1" applyAlignment="1">
      <alignment horizontal="centerContinuous"/>
      <protection/>
    </xf>
    <xf numFmtId="0" fontId="12" fillId="0" borderId="46" xfId="31" applyFont="1" applyBorder="1" applyAlignment="1">
      <alignment horizontal="centerContinuous"/>
      <protection/>
    </xf>
    <xf numFmtId="0" fontId="12" fillId="0" borderId="8" xfId="31" applyFont="1" applyBorder="1" applyAlignment="1">
      <alignment horizontal="centerContinuous" vertical="center"/>
      <protection/>
    </xf>
    <xf numFmtId="0" fontId="7" fillId="0" borderId="9" xfId="31" applyFont="1" applyBorder="1" applyAlignment="1">
      <alignment horizontal="center" vertical="center"/>
      <protection/>
    </xf>
    <xf numFmtId="0" fontId="12" fillId="0" borderId="10" xfId="31" applyFont="1" applyBorder="1" applyAlignment="1">
      <alignment horizontal="centerContinuous" vertical="center"/>
      <protection/>
    </xf>
    <xf numFmtId="0" fontId="17" fillId="0" borderId="47" xfId="31" applyFont="1" applyBorder="1" applyAlignment="1">
      <alignment horizontal="centerContinuous" vertical="center"/>
      <protection/>
    </xf>
    <xf numFmtId="0" fontId="17" fillId="0" borderId="48" xfId="31" applyFont="1" applyBorder="1" applyAlignment="1">
      <alignment horizontal="centerContinuous" vertical="center"/>
      <protection/>
    </xf>
    <xf numFmtId="0" fontId="17" fillId="0" borderId="49" xfId="31" applyFont="1" applyBorder="1" applyAlignment="1">
      <alignment horizontal="centerContinuous" vertical="center"/>
      <protection/>
    </xf>
    <xf numFmtId="0" fontId="12" fillId="0" borderId="20" xfId="31" applyFont="1" applyBorder="1" applyAlignment="1">
      <alignment horizontal="centerContinuous" vertical="top"/>
      <protection/>
    </xf>
    <xf numFmtId="0" fontId="12" fillId="0" borderId="20" xfId="31" applyFont="1" applyBorder="1" applyAlignment="1">
      <alignment horizontal="centerContinuous" vertical="center"/>
      <protection/>
    </xf>
    <xf numFmtId="0" fontId="12" fillId="0" borderId="48" xfId="31" applyFont="1" applyBorder="1" applyAlignment="1">
      <alignment horizontal="centerContinuous" vertical="center"/>
      <protection/>
    </xf>
    <xf numFmtId="0" fontId="12" fillId="0" borderId="21" xfId="31" applyFont="1" applyBorder="1" applyAlignment="1">
      <alignment horizontal="centerContinuous" vertical="top"/>
      <protection/>
    </xf>
    <xf numFmtId="0" fontId="12" fillId="0" borderId="25" xfId="31" applyFont="1" applyBorder="1" applyAlignment="1">
      <alignment horizontal="centerContinuous" vertical="center"/>
      <protection/>
    </xf>
    <xf numFmtId="0" fontId="15" fillId="0" borderId="26" xfId="31" applyFont="1" applyBorder="1" applyAlignment="1">
      <alignment horizontal="center" vertical="center"/>
      <protection/>
    </xf>
    <xf numFmtId="0" fontId="12" fillId="0" borderId="27" xfId="31" applyFont="1" applyBorder="1" applyAlignment="1">
      <alignment horizontal="center" vertical="center"/>
      <protection/>
    </xf>
    <xf numFmtId="0" fontId="12" fillId="0" borderId="50" xfId="31" applyFont="1" applyBorder="1" applyAlignment="1">
      <alignment horizontal="center" vertical="center"/>
      <protection/>
    </xf>
    <xf numFmtId="0" fontId="12" fillId="0" borderId="29" xfId="31" applyFont="1" applyBorder="1" applyAlignment="1">
      <alignment horizontal="center" vertical="center"/>
      <protection/>
    </xf>
    <xf numFmtId="0" fontId="15" fillId="0" borderId="29" xfId="31" applyFont="1" applyBorder="1" applyAlignment="1">
      <alignment horizontal="center" vertical="center"/>
      <protection/>
    </xf>
    <xf numFmtId="0" fontId="12" fillId="0" borderId="31" xfId="31" applyFont="1" applyBorder="1" applyAlignment="1">
      <alignment horizontal="center" vertical="center"/>
      <protection/>
    </xf>
    <xf numFmtId="0" fontId="0" fillId="0" borderId="32" xfId="31" applyBorder="1">
      <alignment/>
      <protection/>
    </xf>
    <xf numFmtId="0" fontId="0" fillId="0" borderId="33" xfId="31" applyBorder="1">
      <alignment/>
      <protection/>
    </xf>
    <xf numFmtId="0" fontId="5" fillId="0" borderId="33" xfId="31" applyBorder="1">
      <alignment/>
      <protection/>
    </xf>
    <xf numFmtId="0" fontId="5" fillId="0" borderId="34" xfId="31" applyBorder="1">
      <alignment/>
      <protection/>
    </xf>
    <xf numFmtId="0" fontId="5" fillId="0" borderId="35" xfId="31" applyBorder="1">
      <alignment/>
      <protection/>
    </xf>
    <xf numFmtId="0" fontId="5" fillId="0" borderId="0" xfId="31" applyNumberFormat="1" applyFont="1" applyBorder="1" applyAlignment="1">
      <alignment/>
      <protection/>
    </xf>
    <xf numFmtId="0" fontId="13" fillId="3" borderId="36" xfId="31" applyNumberFormat="1" applyFont="1" applyFill="1" applyBorder="1" applyAlignment="1">
      <alignment vertical="center"/>
      <protection/>
    </xf>
    <xf numFmtId="0" fontId="8" fillId="0" borderId="9" xfId="31" applyNumberFormat="1" applyFont="1" applyBorder="1" applyAlignment="1">
      <alignment vertical="center"/>
      <protection/>
    </xf>
    <xf numFmtId="1" fontId="8" fillId="0" borderId="40" xfId="31" applyNumberFormat="1" applyFont="1" applyBorder="1" applyAlignment="1">
      <alignment vertical="center"/>
      <protection/>
    </xf>
    <xf numFmtId="164" fontId="13" fillId="3" borderId="37" xfId="31" applyNumberFormat="1" applyFont="1" applyFill="1" applyBorder="1" applyAlignment="1">
      <alignment horizontal="center" vertical="center"/>
      <protection/>
    </xf>
    <xf numFmtId="164" fontId="13" fillId="3" borderId="19" xfId="31" applyNumberFormat="1" applyFont="1" applyFill="1" applyBorder="1" applyAlignment="1">
      <alignment horizontal="center" vertical="center"/>
      <protection/>
    </xf>
    <xf numFmtId="164" fontId="8" fillId="3" borderId="19" xfId="31" applyNumberFormat="1" applyFont="1" applyFill="1" applyBorder="1" applyAlignment="1">
      <alignment vertical="center"/>
      <protection/>
    </xf>
    <xf numFmtId="3" fontId="8" fillId="3" borderId="19" xfId="31" applyNumberFormat="1" applyFont="1" applyFill="1" applyBorder="1" applyAlignment="1">
      <alignment horizontal="center" vertical="center"/>
      <protection/>
    </xf>
    <xf numFmtId="37" fontId="8" fillId="3" borderId="19" xfId="31" applyNumberFormat="1" applyFont="1" applyFill="1" applyBorder="1" applyAlignment="1">
      <alignment vertical="center"/>
      <protection/>
    </xf>
    <xf numFmtId="164" fontId="13" fillId="3" borderId="24" xfId="31" applyNumberFormat="1" applyFont="1" applyFill="1" applyBorder="1" applyAlignment="1">
      <alignment horizontal="center" vertical="center"/>
      <protection/>
    </xf>
    <xf numFmtId="0" fontId="16" fillId="0" borderId="0" xfId="31" applyNumberFormat="1" applyFont="1" applyBorder="1" applyAlignment="1">
      <alignment/>
      <protection/>
    </xf>
    <xf numFmtId="164" fontId="0" fillId="0" borderId="0" xfId="31" applyNumberFormat="1">
      <alignment/>
      <protection/>
    </xf>
    <xf numFmtId="0" fontId="13" fillId="0" borderId="9" xfId="31" applyNumberFormat="1" applyFont="1" applyBorder="1" applyAlignment="1">
      <alignment vertical="center"/>
      <protection/>
    </xf>
    <xf numFmtId="164" fontId="13" fillId="0" borderId="40" xfId="31" applyNumberFormat="1" applyFont="1" applyBorder="1" applyAlignment="1">
      <alignment horizontal="center" vertical="center"/>
      <protection/>
    </xf>
    <xf numFmtId="164" fontId="13" fillId="0" borderId="38" xfId="31" applyNumberFormat="1" applyFont="1" applyBorder="1" applyAlignment="1">
      <alignment horizontal="center" vertical="center"/>
      <protection/>
    </xf>
    <xf numFmtId="164" fontId="8" fillId="0" borderId="38" xfId="31" applyNumberFormat="1" applyFont="1" applyBorder="1" applyAlignment="1">
      <alignment vertical="center"/>
      <protection/>
    </xf>
    <xf numFmtId="3" fontId="8" fillId="0" borderId="38" xfId="31" applyNumberFormat="1" applyFont="1" applyBorder="1" applyAlignment="1">
      <alignment horizontal="center" vertical="center"/>
      <protection/>
    </xf>
    <xf numFmtId="37" fontId="8" fillId="0" borderId="38" xfId="31" applyNumberFormat="1" applyFont="1" applyBorder="1" applyAlignment="1">
      <alignment vertical="center"/>
      <protection/>
    </xf>
    <xf numFmtId="164" fontId="13" fillId="0" borderId="39" xfId="31" applyNumberFormat="1" applyFont="1" applyBorder="1" applyAlignment="1">
      <alignment horizontal="center" vertical="center"/>
      <protection/>
    </xf>
    <xf numFmtId="0" fontId="13" fillId="3" borderId="9" xfId="31" applyNumberFormat="1" applyFont="1" applyFill="1" applyBorder="1" applyAlignment="1">
      <alignment vertical="center"/>
      <protection/>
    </xf>
    <xf numFmtId="164" fontId="13" fillId="3" borderId="40" xfId="31" applyNumberFormat="1" applyFont="1" applyFill="1" applyBorder="1" applyAlignment="1">
      <alignment horizontal="center" vertical="center"/>
      <protection/>
    </xf>
    <xf numFmtId="164" fontId="13" fillId="3" borderId="38" xfId="31" applyNumberFormat="1" applyFont="1" applyFill="1" applyBorder="1" applyAlignment="1">
      <alignment horizontal="center" vertical="center"/>
      <protection/>
    </xf>
    <xf numFmtId="164" fontId="8" fillId="3" borderId="38" xfId="31" applyNumberFormat="1" applyFont="1" applyFill="1" applyBorder="1" applyAlignment="1">
      <alignment vertical="center"/>
      <protection/>
    </xf>
    <xf numFmtId="3" fontId="8" fillId="3" borderId="38" xfId="31" applyNumberFormat="1" applyFont="1" applyFill="1" applyBorder="1" applyAlignment="1">
      <alignment horizontal="center" vertical="center"/>
      <protection/>
    </xf>
    <xf numFmtId="37" fontId="8" fillId="3" borderId="38" xfId="31" applyNumberFormat="1" applyFont="1" applyFill="1" applyBorder="1" applyAlignment="1">
      <alignment vertical="center"/>
      <protection/>
    </xf>
    <xf numFmtId="164" fontId="13" fillId="3" borderId="39" xfId="31" applyNumberFormat="1" applyFont="1" applyFill="1" applyBorder="1" applyAlignment="1">
      <alignment horizontal="center" vertical="center"/>
      <protection/>
    </xf>
    <xf numFmtId="0" fontId="13" fillId="0" borderId="9" xfId="31" applyNumberFormat="1" applyFont="1" applyFill="1" applyBorder="1" applyAlignment="1">
      <alignment vertical="center"/>
      <protection/>
    </xf>
    <xf numFmtId="0" fontId="13" fillId="0" borderId="41" xfId="31" applyFont="1" applyBorder="1" applyAlignment="1">
      <alignment vertical="center"/>
      <protection/>
    </xf>
    <xf numFmtId="0" fontId="8" fillId="0" borderId="41" xfId="31" applyFont="1" applyBorder="1" applyAlignment="1">
      <alignment vertical="center"/>
      <protection/>
    </xf>
    <xf numFmtId="1" fontId="8" fillId="0" borderId="42" xfId="31" applyNumberFormat="1" applyFont="1" applyBorder="1" applyAlignment="1">
      <alignment vertical="center"/>
      <protection/>
    </xf>
    <xf numFmtId="164" fontId="13" fillId="0" borderId="42" xfId="31" applyNumberFormat="1" applyFont="1" applyBorder="1" applyAlignment="1">
      <alignment horizontal="center" vertical="center"/>
      <protection/>
    </xf>
    <xf numFmtId="164" fontId="13" fillId="0" borderId="43" xfId="31" applyNumberFormat="1" applyFont="1" applyBorder="1" applyAlignment="1">
      <alignment horizontal="center" vertical="center"/>
      <protection/>
    </xf>
    <xf numFmtId="164" fontId="8" fillId="0" borderId="43" xfId="31" applyNumberFormat="1" applyFont="1" applyBorder="1" applyAlignment="1">
      <alignment vertical="center"/>
      <protection/>
    </xf>
    <xf numFmtId="3" fontId="8" fillId="0" borderId="43" xfId="31" applyNumberFormat="1" applyFont="1" applyBorder="1" applyAlignment="1">
      <alignment horizontal="center" vertical="center"/>
      <protection/>
    </xf>
    <xf numFmtId="37" fontId="8" fillId="0" borderId="43" xfId="31" applyNumberFormat="1" applyFont="1" applyBorder="1" applyAlignment="1">
      <alignment vertical="center"/>
      <protection/>
    </xf>
    <xf numFmtId="164" fontId="13" fillId="0" borderId="44" xfId="31" applyNumberFormat="1" applyFont="1" applyBorder="1" applyAlignment="1">
      <alignment horizontal="center" vertical="center"/>
      <protection/>
    </xf>
    <xf numFmtId="0" fontId="20" fillId="0" borderId="0" xfId="31" applyFont="1" applyAlignment="1">
      <alignment horizontal="right"/>
      <protection/>
    </xf>
    <xf numFmtId="0" fontId="20" fillId="0" borderId="0" xfId="31" applyFont="1">
      <alignment/>
      <protection/>
    </xf>
    <xf numFmtId="0" fontId="21" fillId="0" borderId="0" xfId="31" applyFont="1">
      <alignment/>
      <protection/>
    </xf>
    <xf numFmtId="0" fontId="22" fillId="0" borderId="0" xfId="31" applyFont="1">
      <alignment/>
      <protection/>
    </xf>
    <xf numFmtId="0" fontId="23" fillId="0" borderId="0" xfId="31" applyFont="1">
      <alignment/>
      <protection/>
    </xf>
    <xf numFmtId="0" fontId="12" fillId="0" borderId="0" xfId="31" applyFont="1">
      <alignment/>
      <protection/>
    </xf>
    <xf numFmtId="0" fontId="17" fillId="0" borderId="0" xfId="31" applyFont="1">
      <alignment/>
      <protection/>
    </xf>
    <xf numFmtId="0" fontId="5" fillId="0" borderId="0" xfId="20">
      <alignment/>
      <protection/>
    </xf>
    <xf numFmtId="0" fontId="19" fillId="0" borderId="0" xfId="20" applyFont="1">
      <alignment/>
      <protection/>
    </xf>
    <xf numFmtId="0" fontId="0" fillId="0" borderId="0" xfId="20">
      <alignment/>
      <protection/>
    </xf>
    <xf numFmtId="0" fontId="8" fillId="0" borderId="0" xfId="20" applyFont="1" applyAlignment="1">
      <alignment horizontal="right"/>
      <protection/>
    </xf>
    <xf numFmtId="0" fontId="6" fillId="0" borderId="0" xfId="20" applyFont="1">
      <alignment/>
      <protection/>
    </xf>
    <xf numFmtId="0" fontId="10" fillId="2" borderId="52" xfId="20" applyFont="1" applyFill="1" applyBorder="1" applyAlignment="1">
      <alignment horizontal="justify" vertical="center"/>
      <protection/>
    </xf>
    <xf numFmtId="0" fontId="10" fillId="2" borderId="53" xfId="20" applyFont="1" applyFill="1" applyBorder="1" applyAlignment="1">
      <alignment vertical="center"/>
      <protection/>
    </xf>
    <xf numFmtId="0" fontId="10" fillId="2" borderId="53" xfId="20" applyFont="1" applyFill="1" applyBorder="1" applyAlignment="1">
      <alignment horizontal="centerContinuous" vertical="center"/>
      <protection/>
    </xf>
    <xf numFmtId="0" fontId="10" fillId="2" borderId="54" xfId="20" applyFont="1" applyFill="1" applyBorder="1" applyAlignment="1">
      <alignment horizontal="centerContinuous" vertical="center"/>
      <protection/>
    </xf>
    <xf numFmtId="0" fontId="11" fillId="0" borderId="55" xfId="20" applyFont="1" applyBorder="1">
      <alignment/>
      <protection/>
    </xf>
    <xf numFmtId="0" fontId="12" fillId="0" borderId="6" xfId="20" applyFont="1" applyBorder="1" applyAlignment="1">
      <alignment horizontal="center" vertical="center"/>
      <protection/>
    </xf>
    <xf numFmtId="0" fontId="13" fillId="0" borderId="56" xfId="20" applyFont="1" applyBorder="1" applyAlignment="1">
      <alignment horizontal="centerContinuous" vertical="center"/>
      <protection/>
    </xf>
    <xf numFmtId="0" fontId="13" fillId="0" borderId="57" xfId="20" applyFont="1" applyBorder="1" applyAlignment="1">
      <alignment horizontal="centerContinuous" vertical="center"/>
      <protection/>
    </xf>
    <xf numFmtId="0" fontId="13" fillId="0" borderId="58" xfId="20" applyFont="1" applyBorder="1" applyAlignment="1">
      <alignment horizontal="centerContinuous" vertical="center"/>
      <protection/>
    </xf>
    <xf numFmtId="0" fontId="13" fillId="0" borderId="59" xfId="20" applyFont="1" applyBorder="1" applyAlignment="1">
      <alignment horizontal="centerContinuous" vertical="center"/>
      <protection/>
    </xf>
    <xf numFmtId="0" fontId="5" fillId="0" borderId="60" xfId="20" applyBorder="1" applyAlignment="1">
      <alignment horizontal="centerContinuous" vertical="center"/>
      <protection/>
    </xf>
    <xf numFmtId="0" fontId="5" fillId="0" borderId="61" xfId="20" applyBorder="1" applyAlignment="1">
      <alignment horizontal="centerContinuous" vertical="center"/>
      <protection/>
    </xf>
    <xf numFmtId="0" fontId="24" fillId="0" borderId="9" xfId="20" applyFont="1" applyBorder="1">
      <alignment/>
      <protection/>
    </xf>
    <xf numFmtId="0" fontId="12" fillId="0" borderId="10" xfId="20" applyFont="1" applyBorder="1" applyAlignment="1">
      <alignment horizontal="center" vertical="center"/>
      <protection/>
    </xf>
    <xf numFmtId="0" fontId="12" fillId="0" borderId="10" xfId="20" applyFont="1" applyBorder="1" applyAlignment="1">
      <alignment horizontal="centerContinuous" vertical="center"/>
      <protection/>
    </xf>
    <xf numFmtId="0" fontId="12" fillId="0" borderId="62" xfId="20" applyFont="1" applyBorder="1" applyAlignment="1">
      <alignment horizontal="centerContinuous" vertical="center"/>
      <protection/>
    </xf>
    <xf numFmtId="0" fontId="12" fillId="0" borderId="0" xfId="20" applyFont="1" applyBorder="1" applyAlignment="1">
      <alignment horizontal="centerContinuous" vertical="center"/>
      <protection/>
    </xf>
    <xf numFmtId="0" fontId="12" fillId="0" borderId="63" xfId="20" applyFont="1" applyBorder="1" applyAlignment="1">
      <alignment horizontal="centerContinuous" vertical="center"/>
      <protection/>
    </xf>
    <xf numFmtId="0" fontId="12" fillId="0" borderId="64" xfId="20" applyFont="1" applyBorder="1" applyAlignment="1">
      <alignment vertical="center"/>
      <protection/>
    </xf>
    <xf numFmtId="0" fontId="12" fillId="0" borderId="65" xfId="20" applyFont="1" applyBorder="1" applyAlignment="1">
      <alignment horizontal="centerContinuous"/>
      <protection/>
    </xf>
    <xf numFmtId="0" fontId="12" fillId="0" borderId="66" xfId="20" applyFont="1" applyBorder="1" applyAlignment="1">
      <alignment horizontal="centerContinuous"/>
      <protection/>
    </xf>
    <xf numFmtId="0" fontId="12" fillId="0" borderId="67" xfId="20" applyFont="1" applyBorder="1" applyAlignment="1">
      <alignment horizontal="center"/>
      <protection/>
    </xf>
    <xf numFmtId="0" fontId="12" fillId="0" borderId="65" xfId="20" applyFont="1" applyBorder="1" applyAlignment="1">
      <alignment horizontal="centerContinuous" vertical="center"/>
      <protection/>
    </xf>
    <xf numFmtId="0" fontId="12" fillId="0" borderId="68" xfId="20" applyFont="1" applyBorder="1" applyAlignment="1">
      <alignment horizontal="centerContinuous" vertical="center"/>
      <protection/>
    </xf>
    <xf numFmtId="0" fontId="12" fillId="0" borderId="66" xfId="20" applyFont="1" applyBorder="1" applyAlignment="1">
      <alignment horizontal="centerContinuous" vertical="center"/>
      <protection/>
    </xf>
    <xf numFmtId="0" fontId="12" fillId="0" borderId="64" xfId="20" applyFont="1" applyBorder="1" applyAlignment="1">
      <alignment horizontal="centerContinuous" vertical="center"/>
      <protection/>
    </xf>
    <xf numFmtId="0" fontId="12" fillId="0" borderId="69" xfId="20" applyFont="1" applyBorder="1" applyAlignment="1">
      <alignment horizontal="center"/>
      <protection/>
    </xf>
    <xf numFmtId="0" fontId="15" fillId="0" borderId="9" xfId="20" applyFont="1" applyBorder="1">
      <alignment/>
      <protection/>
    </xf>
    <xf numFmtId="0" fontId="12" fillId="0" borderId="63" xfId="20" applyFont="1" applyBorder="1">
      <alignment/>
      <protection/>
    </xf>
    <xf numFmtId="0" fontId="15" fillId="0" borderId="26" xfId="20" applyFont="1" applyBorder="1" applyAlignment="1">
      <alignment horizontal="center" vertical="center"/>
      <protection/>
    </xf>
    <xf numFmtId="0" fontId="12" fillId="0" borderId="70" xfId="20" applyFont="1" applyBorder="1" applyAlignment="1">
      <alignment horizontal="center" vertical="center"/>
      <protection/>
    </xf>
    <xf numFmtId="0" fontId="12" fillId="0" borderId="71" xfId="20" applyFont="1" applyBorder="1" applyAlignment="1">
      <alignment horizontal="center" vertical="center"/>
      <protection/>
    </xf>
    <xf numFmtId="0" fontId="12" fillId="0" borderId="72" xfId="20" applyFont="1" applyBorder="1" applyAlignment="1">
      <alignment horizontal="center" vertical="center"/>
      <protection/>
    </xf>
    <xf numFmtId="0" fontId="12" fillId="0" borderId="73" xfId="20" applyFont="1" applyBorder="1" applyAlignment="1">
      <alignment horizontal="center" vertical="center"/>
      <protection/>
    </xf>
    <xf numFmtId="0" fontId="12" fillId="0" borderId="74" xfId="20" applyFont="1" applyBorder="1" applyAlignment="1">
      <alignment horizontal="center" vertical="center"/>
      <protection/>
    </xf>
    <xf numFmtId="0" fontId="12" fillId="0" borderId="75" xfId="20" applyFont="1" applyBorder="1" applyAlignment="1">
      <alignment horizontal="center"/>
      <protection/>
    </xf>
    <xf numFmtId="0" fontId="0" fillId="0" borderId="32" xfId="20" applyBorder="1">
      <alignment/>
      <protection/>
    </xf>
    <xf numFmtId="0" fontId="5" fillId="0" borderId="12" xfId="20" applyBorder="1">
      <alignment/>
      <protection/>
    </xf>
    <xf numFmtId="0" fontId="5" fillId="0" borderId="40" xfId="20" applyBorder="1" applyAlignment="1">
      <alignment horizontal="centerContinuous" vertical="center"/>
      <protection/>
    </xf>
    <xf numFmtId="0" fontId="5" fillId="0" borderId="62" xfId="20" applyBorder="1" applyAlignment="1">
      <alignment horizontal="centerContinuous" vertical="center"/>
      <protection/>
    </xf>
    <xf numFmtId="0" fontId="5" fillId="0" borderId="62" xfId="20" applyBorder="1">
      <alignment/>
      <protection/>
    </xf>
    <xf numFmtId="0" fontId="5" fillId="0" borderId="63" xfId="20" applyBorder="1">
      <alignment/>
      <protection/>
    </xf>
    <xf numFmtId="0" fontId="5" fillId="0" borderId="38" xfId="20" applyBorder="1" applyAlignment="1">
      <alignment horizontal="centerContinuous" vertical="center"/>
      <protection/>
    </xf>
    <xf numFmtId="0" fontId="5" fillId="0" borderId="69" xfId="20" applyBorder="1">
      <alignment/>
      <protection/>
    </xf>
    <xf numFmtId="0" fontId="5" fillId="0" borderId="0" xfId="20" applyNumberFormat="1" applyFont="1" applyBorder="1" applyAlignment="1">
      <alignment/>
      <protection/>
    </xf>
    <xf numFmtId="0" fontId="13" fillId="3" borderId="36" xfId="20" applyNumberFormat="1" applyFont="1" applyFill="1" applyBorder="1" applyAlignment="1">
      <alignment vertical="center"/>
      <protection/>
    </xf>
    <xf numFmtId="0" fontId="8" fillId="3" borderId="36" xfId="20" applyNumberFormat="1" applyFont="1" applyFill="1" applyBorder="1" applyAlignment="1">
      <alignment vertical="center"/>
      <protection/>
    </xf>
    <xf numFmtId="0" fontId="8" fillId="3" borderId="51" xfId="20" applyNumberFormat="1" applyFont="1" applyFill="1" applyBorder="1" applyAlignment="1">
      <alignment vertical="center"/>
      <protection/>
    </xf>
    <xf numFmtId="3" fontId="8" fillId="3" borderId="37" xfId="20" applyNumberFormat="1" applyFont="1" applyFill="1" applyBorder="1" applyAlignment="1">
      <alignment horizontal="center" vertical="center"/>
      <protection/>
    </xf>
    <xf numFmtId="164" fontId="13" fillId="3" borderId="76" xfId="20" applyNumberFormat="1" applyFont="1" applyFill="1" applyBorder="1" applyAlignment="1">
      <alignment horizontal="center" vertical="center"/>
      <protection/>
    </xf>
    <xf numFmtId="2" fontId="13" fillId="3" borderId="76" xfId="20" applyNumberFormat="1" applyFont="1" applyFill="1" applyBorder="1" applyAlignment="1">
      <alignment horizontal="center" vertical="center"/>
      <protection/>
    </xf>
    <xf numFmtId="3" fontId="8" fillId="3" borderId="19" xfId="20" applyNumberFormat="1" applyFont="1" applyFill="1" applyBorder="1" applyAlignment="1">
      <alignment horizontal="center" vertical="center"/>
      <protection/>
    </xf>
    <xf numFmtId="3" fontId="8" fillId="3" borderId="25" xfId="20" applyNumberFormat="1" applyFont="1" applyFill="1" applyBorder="1" applyAlignment="1">
      <alignment horizontal="center" vertical="center"/>
      <protection/>
    </xf>
    <xf numFmtId="0" fontId="16" fillId="0" borderId="0" xfId="20" applyNumberFormat="1" applyFont="1" applyBorder="1" applyAlignment="1">
      <alignment/>
      <protection/>
    </xf>
    <xf numFmtId="0" fontId="13" fillId="0" borderId="9" xfId="20" applyNumberFormat="1" applyFont="1" applyBorder="1" applyAlignment="1">
      <alignment vertical="center"/>
      <protection/>
    </xf>
    <xf numFmtId="0" fontId="8" fillId="0" borderId="9" xfId="20" applyNumberFormat="1" applyFont="1" applyBorder="1" applyAlignment="1">
      <alignment vertical="center"/>
      <protection/>
    </xf>
    <xf numFmtId="0" fontId="8" fillId="0" borderId="0" xfId="20" applyNumberFormat="1" applyFont="1" applyBorder="1" applyAlignment="1">
      <alignment vertical="center"/>
      <protection/>
    </xf>
    <xf numFmtId="3" fontId="8" fillId="0" borderId="40" xfId="20" applyNumberFormat="1" applyFont="1" applyBorder="1" applyAlignment="1">
      <alignment horizontal="center" vertical="center"/>
      <protection/>
    </xf>
    <xf numFmtId="164" fontId="13" fillId="0" borderId="63" xfId="20" applyNumberFormat="1" applyFont="1" applyBorder="1" applyAlignment="1">
      <alignment horizontal="center" vertical="center"/>
      <protection/>
    </xf>
    <xf numFmtId="2" fontId="13" fillId="0" borderId="63" xfId="20" applyNumberFormat="1" applyFont="1" applyBorder="1" applyAlignment="1">
      <alignment horizontal="center" vertical="center"/>
      <protection/>
    </xf>
    <xf numFmtId="3" fontId="8" fillId="0" borderId="38" xfId="20" applyNumberFormat="1" applyFont="1" applyBorder="1" applyAlignment="1">
      <alignment horizontal="center" vertical="center"/>
      <protection/>
    </xf>
    <xf numFmtId="3" fontId="8" fillId="0" borderId="69" xfId="20" applyNumberFormat="1" applyFont="1" applyBorder="1" applyAlignment="1">
      <alignment horizontal="center" vertical="center"/>
      <protection/>
    </xf>
    <xf numFmtId="0" fontId="13" fillId="3" borderId="9" xfId="20" applyNumberFormat="1" applyFont="1" applyFill="1" applyBorder="1" applyAlignment="1">
      <alignment vertical="center"/>
      <protection/>
    </xf>
    <xf numFmtId="0" fontId="8" fillId="3" borderId="9" xfId="20" applyNumberFormat="1" applyFont="1" applyFill="1" applyBorder="1" applyAlignment="1">
      <alignment vertical="center"/>
      <protection/>
    </xf>
    <xf numFmtId="0" fontId="8" fillId="3" borderId="0" xfId="20" applyNumberFormat="1" applyFont="1" applyFill="1" applyBorder="1" applyAlignment="1">
      <alignment vertical="center"/>
      <protection/>
    </xf>
    <xf numFmtId="3" fontId="8" fillId="3" borderId="40" xfId="20" applyNumberFormat="1" applyFont="1" applyFill="1" applyBorder="1" applyAlignment="1">
      <alignment horizontal="center" vertical="center"/>
      <protection/>
    </xf>
    <xf numFmtId="164" fontId="13" fillId="3" borderId="63" xfId="20" applyNumberFormat="1" applyFont="1" applyFill="1" applyBorder="1" applyAlignment="1">
      <alignment horizontal="center" vertical="center"/>
      <protection/>
    </xf>
    <xf numFmtId="2" fontId="13" fillId="3" borderId="63" xfId="20" applyNumberFormat="1" applyFont="1" applyFill="1" applyBorder="1" applyAlignment="1">
      <alignment horizontal="center" vertical="center"/>
      <protection/>
    </xf>
    <xf numFmtId="3" fontId="8" fillId="3" borderId="38" xfId="20" applyNumberFormat="1" applyFont="1" applyFill="1" applyBorder="1" applyAlignment="1">
      <alignment horizontal="center" vertical="center"/>
      <protection/>
    </xf>
    <xf numFmtId="3" fontId="8" fillId="3" borderId="69" xfId="20" applyNumberFormat="1" applyFont="1" applyFill="1" applyBorder="1" applyAlignment="1">
      <alignment horizontal="center" vertical="center"/>
      <protection/>
    </xf>
    <xf numFmtId="0" fontId="13" fillId="0" borderId="77" xfId="20" applyFont="1" applyBorder="1" applyAlignment="1">
      <alignment vertical="center"/>
      <protection/>
    </xf>
    <xf numFmtId="0" fontId="8" fillId="0" borderId="77" xfId="20" applyFont="1" applyBorder="1" applyAlignment="1">
      <alignment vertical="center"/>
      <protection/>
    </xf>
    <xf numFmtId="0" fontId="8" fillId="0" borderId="78" xfId="20" applyFont="1" applyBorder="1" applyAlignment="1">
      <alignment vertical="center"/>
      <protection/>
    </xf>
    <xf numFmtId="3" fontId="8" fillId="0" borderId="79" xfId="20" applyNumberFormat="1" applyFont="1" applyBorder="1" applyAlignment="1">
      <alignment horizontal="center" vertical="center"/>
      <protection/>
    </xf>
    <xf numFmtId="164" fontId="13" fillId="0" borderId="80" xfId="20" applyNumberFormat="1" applyFont="1" applyBorder="1" applyAlignment="1">
      <alignment horizontal="center" vertical="center"/>
      <protection/>
    </xf>
    <xf numFmtId="2" fontId="13" fillId="0" borderId="80" xfId="20" applyNumberFormat="1" applyFont="1" applyBorder="1" applyAlignment="1">
      <alignment horizontal="center" vertical="center"/>
      <protection/>
    </xf>
    <xf numFmtId="164" fontId="13" fillId="0" borderId="81" xfId="20" applyNumberFormat="1" applyFont="1" applyBorder="1" applyAlignment="1">
      <alignment horizontal="center" vertical="center"/>
      <protection/>
    </xf>
    <xf numFmtId="3" fontId="8" fillId="0" borderId="82" xfId="20" applyNumberFormat="1" applyFont="1" applyBorder="1" applyAlignment="1">
      <alignment horizontal="center" vertical="center"/>
      <protection/>
    </xf>
    <xf numFmtId="3" fontId="8" fillId="0" borderId="83" xfId="20" applyNumberFormat="1" applyFont="1" applyBorder="1" applyAlignment="1">
      <alignment horizontal="center" vertical="center"/>
      <protection/>
    </xf>
    <xf numFmtId="3" fontId="5" fillId="0" borderId="0" xfId="20" applyNumberFormat="1">
      <alignment/>
      <protection/>
    </xf>
    <xf numFmtId="0" fontId="8" fillId="0" borderId="0" xfId="20" applyFont="1">
      <alignment/>
      <protection/>
    </xf>
    <xf numFmtId="0" fontId="5" fillId="0" borderId="0" xfId="21">
      <alignment/>
      <protection/>
    </xf>
    <xf numFmtId="0" fontId="19" fillId="0" borderId="0" xfId="21" applyFont="1">
      <alignment/>
      <protection/>
    </xf>
    <xf numFmtId="0" fontId="0" fillId="0" borderId="0" xfId="21">
      <alignment/>
      <protection/>
    </xf>
    <xf numFmtId="0" fontId="8" fillId="0" borderId="0" xfId="21" applyFont="1" applyAlignment="1">
      <alignment horizontal="right"/>
      <protection/>
    </xf>
    <xf numFmtId="0" fontId="6" fillId="0" borderId="0" xfId="21" applyFont="1">
      <alignment/>
      <protection/>
    </xf>
    <xf numFmtId="0" fontId="10" fillId="2" borderId="52" xfId="21" applyFont="1" applyFill="1" applyBorder="1" applyAlignment="1">
      <alignment horizontal="justify" vertical="center"/>
      <protection/>
    </xf>
    <xf numFmtId="0" fontId="10" fillId="2" borderId="53" xfId="21" applyFont="1" applyFill="1" applyBorder="1" applyAlignment="1">
      <alignment vertical="center"/>
      <protection/>
    </xf>
    <xf numFmtId="0" fontId="10" fillId="2" borderId="53" xfId="21" applyFont="1" applyFill="1" applyBorder="1" applyAlignment="1">
      <alignment horizontal="centerContinuous" vertical="center"/>
      <protection/>
    </xf>
    <xf numFmtId="0" fontId="10" fillId="2" borderId="54" xfId="21" applyFont="1" applyFill="1" applyBorder="1" applyAlignment="1">
      <alignment horizontal="centerContinuous" vertical="center"/>
      <protection/>
    </xf>
    <xf numFmtId="0" fontId="11" fillId="0" borderId="55" xfId="21" applyFont="1" applyBorder="1">
      <alignment/>
      <protection/>
    </xf>
    <xf numFmtId="0" fontId="12" fillId="0" borderId="6" xfId="21" applyFont="1" applyBorder="1" applyAlignment="1">
      <alignment horizontal="center" vertical="center"/>
      <protection/>
    </xf>
    <xf numFmtId="0" fontId="13" fillId="0" borderId="56" xfId="21" applyFont="1" applyBorder="1" applyAlignment="1">
      <alignment horizontal="centerContinuous" vertical="center"/>
      <protection/>
    </xf>
    <xf numFmtId="0" fontId="13" fillId="0" borderId="57" xfId="21" applyFont="1" applyBorder="1" applyAlignment="1">
      <alignment horizontal="centerContinuous" vertical="center"/>
      <protection/>
    </xf>
    <xf numFmtId="0" fontId="13" fillId="0" borderId="58" xfId="21" applyFont="1" applyBorder="1" applyAlignment="1">
      <alignment horizontal="centerContinuous" vertical="center"/>
      <protection/>
    </xf>
    <xf numFmtId="0" fontId="13" fillId="0" borderId="59" xfId="21" applyFont="1" applyBorder="1" applyAlignment="1">
      <alignment horizontal="centerContinuous" vertical="center"/>
      <protection/>
    </xf>
    <xf numFmtId="0" fontId="5" fillId="0" borderId="60" xfId="21" applyBorder="1" applyAlignment="1">
      <alignment horizontal="centerContinuous" vertical="center"/>
      <protection/>
    </xf>
    <xf numFmtId="0" fontId="5" fillId="0" borderId="61" xfId="21" applyBorder="1" applyAlignment="1">
      <alignment horizontal="centerContinuous" vertical="center"/>
      <protection/>
    </xf>
    <xf numFmtId="0" fontId="24" fillId="0" borderId="9" xfId="21" applyFont="1" applyBorder="1">
      <alignment/>
      <protection/>
    </xf>
    <xf numFmtId="0" fontId="12" fillId="0" borderId="10" xfId="21" applyFont="1" applyBorder="1" applyAlignment="1">
      <alignment horizontal="center" vertical="center"/>
      <protection/>
    </xf>
    <xf numFmtId="0" fontId="12" fillId="0" borderId="10" xfId="21" applyFont="1" applyBorder="1" applyAlignment="1">
      <alignment horizontal="centerContinuous" vertical="center"/>
      <protection/>
    </xf>
    <xf numFmtId="0" fontId="12" fillId="0" borderId="62" xfId="21" applyFont="1" applyBorder="1" applyAlignment="1">
      <alignment horizontal="centerContinuous" vertical="center"/>
      <protection/>
    </xf>
    <xf numFmtId="0" fontId="12" fillId="0" borderId="0" xfId="21" applyFont="1" applyBorder="1" applyAlignment="1">
      <alignment horizontal="centerContinuous" vertical="center"/>
      <protection/>
    </xf>
    <xf numFmtId="0" fontId="12" fillId="0" borderId="63" xfId="21" applyFont="1" applyBorder="1" applyAlignment="1">
      <alignment horizontal="centerContinuous" vertical="center"/>
      <protection/>
    </xf>
    <xf numFmtId="0" fontId="12" fillId="0" borderId="64" xfId="21" applyFont="1" applyBorder="1" applyAlignment="1">
      <alignment vertical="center"/>
      <protection/>
    </xf>
    <xf numFmtId="0" fontId="12" fillId="0" borderId="65" xfId="21" applyFont="1" applyBorder="1" applyAlignment="1">
      <alignment horizontal="centerContinuous"/>
      <protection/>
    </xf>
    <xf numFmtId="0" fontId="12" fillId="0" borderId="66" xfId="21" applyFont="1" applyBorder="1" applyAlignment="1">
      <alignment horizontal="centerContinuous"/>
      <protection/>
    </xf>
    <xf numFmtId="0" fontId="12" fillId="0" borderId="67" xfId="21" applyFont="1" applyBorder="1" applyAlignment="1">
      <alignment horizontal="center"/>
      <protection/>
    </xf>
    <xf numFmtId="0" fontId="12" fillId="0" borderId="65" xfId="21" applyFont="1" applyBorder="1" applyAlignment="1">
      <alignment horizontal="centerContinuous" vertical="center"/>
      <protection/>
    </xf>
    <xf numFmtId="0" fontId="12" fillId="0" borderId="68" xfId="21" applyFont="1" applyBorder="1" applyAlignment="1">
      <alignment horizontal="centerContinuous" vertical="center"/>
      <protection/>
    </xf>
    <xf numFmtId="0" fontId="12" fillId="0" borderId="66" xfId="21" applyFont="1" applyBorder="1" applyAlignment="1">
      <alignment horizontal="centerContinuous" vertical="center"/>
      <protection/>
    </xf>
    <xf numFmtId="0" fontId="12" fillId="0" borderId="64" xfId="21" applyFont="1" applyBorder="1" applyAlignment="1">
      <alignment horizontal="centerContinuous" vertical="center"/>
      <protection/>
    </xf>
    <xf numFmtId="0" fontId="12" fillId="0" borderId="69" xfId="21" applyFont="1" applyBorder="1" applyAlignment="1">
      <alignment horizontal="center"/>
      <protection/>
    </xf>
    <xf numFmtId="0" fontId="15" fillId="0" borderId="9" xfId="21" applyFont="1" applyBorder="1">
      <alignment/>
      <protection/>
    </xf>
    <xf numFmtId="0" fontId="12" fillId="0" borderId="63" xfId="21" applyFont="1" applyBorder="1">
      <alignment/>
      <protection/>
    </xf>
    <xf numFmtId="0" fontId="15" fillId="0" borderId="26" xfId="21" applyFont="1" applyBorder="1" applyAlignment="1">
      <alignment horizontal="center" vertical="center"/>
      <protection/>
    </xf>
    <xf numFmtId="0" fontId="12" fillId="0" borderId="70" xfId="21" applyFont="1" applyBorder="1" applyAlignment="1">
      <alignment horizontal="center" vertical="center"/>
      <protection/>
    </xf>
    <xf numFmtId="0" fontId="12" fillId="0" borderId="71" xfId="21" applyFont="1" applyBorder="1" applyAlignment="1">
      <alignment horizontal="center" vertical="center"/>
      <protection/>
    </xf>
    <xf numFmtId="0" fontId="12" fillId="0" borderId="72" xfId="21" applyFont="1" applyBorder="1" applyAlignment="1">
      <alignment horizontal="center" vertical="center"/>
      <protection/>
    </xf>
    <xf numFmtId="0" fontId="12" fillId="0" borderId="73" xfId="21" applyFont="1" applyBorder="1" applyAlignment="1">
      <alignment horizontal="center" vertical="center"/>
      <protection/>
    </xf>
    <xf numFmtId="0" fontId="12" fillId="0" borderId="74" xfId="21" applyFont="1" applyBorder="1" applyAlignment="1">
      <alignment horizontal="center" vertical="center"/>
      <protection/>
    </xf>
    <xf numFmtId="0" fontId="12" fillId="0" borderId="75" xfId="21" applyFont="1" applyBorder="1" applyAlignment="1">
      <alignment horizontal="center"/>
      <protection/>
    </xf>
    <xf numFmtId="0" fontId="0" fillId="0" borderId="32" xfId="21" applyBorder="1">
      <alignment/>
      <protection/>
    </xf>
    <xf numFmtId="0" fontId="5" fillId="0" borderId="12" xfId="21" applyBorder="1">
      <alignment/>
      <protection/>
    </xf>
    <xf numFmtId="0" fontId="5" fillId="0" borderId="40" xfId="21" applyBorder="1" applyAlignment="1">
      <alignment horizontal="centerContinuous" vertical="center"/>
      <protection/>
    </xf>
    <xf numFmtId="0" fontId="5" fillId="0" borderId="62" xfId="21" applyBorder="1" applyAlignment="1">
      <alignment horizontal="centerContinuous" vertical="center"/>
      <protection/>
    </xf>
    <xf numFmtId="0" fontId="5" fillId="0" borderId="62" xfId="21" applyBorder="1">
      <alignment/>
      <protection/>
    </xf>
    <xf numFmtId="0" fontId="5" fillId="0" borderId="63" xfId="21" applyBorder="1">
      <alignment/>
      <protection/>
    </xf>
    <xf numFmtId="0" fontId="5" fillId="0" borderId="38" xfId="21" applyBorder="1" applyAlignment="1">
      <alignment horizontal="centerContinuous" vertical="center"/>
      <protection/>
    </xf>
    <xf numFmtId="0" fontId="5" fillId="0" borderId="69" xfId="21" applyBorder="1">
      <alignment/>
      <protection/>
    </xf>
    <xf numFmtId="0" fontId="5" fillId="0" borderId="0" xfId="21" applyNumberFormat="1" applyFont="1" applyBorder="1" applyAlignment="1">
      <alignment/>
      <protection/>
    </xf>
    <xf numFmtId="0" fontId="13" fillId="3" borderId="26" xfId="21" applyNumberFormat="1" applyFont="1" applyFill="1" applyBorder="1" applyAlignment="1">
      <alignment vertical="center"/>
      <protection/>
    </xf>
    <xf numFmtId="0" fontId="8" fillId="0" borderId="9" xfId="21" applyNumberFormat="1" applyFont="1" applyBorder="1" applyAlignment="1">
      <alignment vertical="center"/>
      <protection/>
    </xf>
    <xf numFmtId="0" fontId="8" fillId="0" borderId="0" xfId="21" applyNumberFormat="1" applyFont="1" applyBorder="1" applyAlignment="1">
      <alignment vertical="center"/>
      <protection/>
    </xf>
    <xf numFmtId="3" fontId="8" fillId="3" borderId="37" xfId="21" applyNumberFormat="1" applyFont="1" applyFill="1" applyBorder="1" applyAlignment="1">
      <alignment horizontal="center" vertical="center"/>
      <protection/>
    </xf>
    <xf numFmtId="164" fontId="13" fillId="3" borderId="76" xfId="21" applyNumberFormat="1" applyFont="1" applyFill="1" applyBorder="1" applyAlignment="1">
      <alignment horizontal="center" vertical="center"/>
      <protection/>
    </xf>
    <xf numFmtId="2" fontId="13" fillId="3" borderId="76" xfId="21" applyNumberFormat="1" applyFont="1" applyFill="1" applyBorder="1" applyAlignment="1">
      <alignment horizontal="center" vertical="center"/>
      <protection/>
    </xf>
    <xf numFmtId="3" fontId="8" fillId="3" borderId="19" xfId="21" applyNumberFormat="1" applyFont="1" applyFill="1" applyBorder="1" applyAlignment="1">
      <alignment horizontal="center" vertical="center"/>
      <protection/>
    </xf>
    <xf numFmtId="3" fontId="8" fillId="3" borderId="25" xfId="21" applyNumberFormat="1" applyFont="1" applyFill="1" applyBorder="1" applyAlignment="1">
      <alignment horizontal="center" vertical="center"/>
      <protection/>
    </xf>
    <xf numFmtId="0" fontId="16" fillId="0" borderId="0" xfId="21" applyNumberFormat="1" applyFont="1" applyBorder="1" applyAlignment="1">
      <alignment/>
      <protection/>
    </xf>
    <xf numFmtId="0" fontId="13" fillId="0" borderId="9" xfId="21" applyNumberFormat="1" applyFont="1" applyBorder="1" applyAlignment="1">
      <alignment vertical="center"/>
      <protection/>
    </xf>
    <xf numFmtId="3" fontId="8" fillId="0" borderId="40" xfId="21" applyNumberFormat="1" applyFont="1" applyBorder="1" applyAlignment="1">
      <alignment horizontal="center" vertical="center"/>
      <protection/>
    </xf>
    <xf numFmtId="164" fontId="13" fillId="0" borderId="63" xfId="21" applyNumberFormat="1" applyFont="1" applyBorder="1" applyAlignment="1">
      <alignment horizontal="center" vertical="center"/>
      <protection/>
    </xf>
    <xf numFmtId="2" fontId="13" fillId="0" borderId="63" xfId="21" applyNumberFormat="1" applyFont="1" applyBorder="1" applyAlignment="1">
      <alignment horizontal="center" vertical="center"/>
      <protection/>
    </xf>
    <xf numFmtId="3" fontId="8" fillId="0" borderId="38" xfId="21" applyNumberFormat="1" applyFont="1" applyBorder="1" applyAlignment="1">
      <alignment horizontal="center" vertical="center"/>
      <protection/>
    </xf>
    <xf numFmtId="3" fontId="8" fillId="0" borderId="69" xfId="21" applyNumberFormat="1" applyFont="1" applyBorder="1" applyAlignment="1">
      <alignment horizontal="center" vertical="center"/>
      <protection/>
    </xf>
    <xf numFmtId="0" fontId="13" fillId="3" borderId="9" xfId="21" applyNumberFormat="1" applyFont="1" applyFill="1" applyBorder="1" applyAlignment="1">
      <alignment vertical="center"/>
      <protection/>
    </xf>
    <xf numFmtId="3" fontId="8" fillId="3" borderId="40" xfId="21" applyNumberFormat="1" applyFont="1" applyFill="1" applyBorder="1" applyAlignment="1">
      <alignment horizontal="center" vertical="center"/>
      <protection/>
    </xf>
    <xf numFmtId="164" fontId="13" fillId="3" borderId="63" xfId="21" applyNumberFormat="1" applyFont="1" applyFill="1" applyBorder="1" applyAlignment="1">
      <alignment horizontal="center" vertical="center"/>
      <protection/>
    </xf>
    <xf numFmtId="2" fontId="13" fillId="3" borderId="63" xfId="21" applyNumberFormat="1" applyFont="1" applyFill="1" applyBorder="1" applyAlignment="1">
      <alignment horizontal="center" vertical="center"/>
      <protection/>
    </xf>
    <xf numFmtId="3" fontId="8" fillId="3" borderId="38" xfId="21" applyNumberFormat="1" applyFont="1" applyFill="1" applyBorder="1" applyAlignment="1">
      <alignment horizontal="center" vertical="center"/>
      <protection/>
    </xf>
    <xf numFmtId="3" fontId="8" fillId="3" borderId="69" xfId="21" applyNumberFormat="1" applyFont="1" applyFill="1" applyBorder="1" applyAlignment="1">
      <alignment horizontal="center" vertical="center"/>
      <protection/>
    </xf>
    <xf numFmtId="0" fontId="13" fillId="3" borderId="41" xfId="21" applyFont="1" applyFill="1" applyBorder="1" applyAlignment="1">
      <alignment vertical="center"/>
      <protection/>
    </xf>
    <xf numFmtId="0" fontId="8" fillId="0" borderId="41" xfId="21" applyFont="1" applyBorder="1" applyAlignment="1">
      <alignment vertical="center"/>
      <protection/>
    </xf>
    <xf numFmtId="0" fontId="8" fillId="0" borderId="84" xfId="21" applyFont="1" applyBorder="1" applyAlignment="1">
      <alignment vertical="center"/>
      <protection/>
    </xf>
    <xf numFmtId="3" fontId="8" fillId="3" borderId="42" xfId="21" applyNumberFormat="1" applyFont="1" applyFill="1" applyBorder="1" applyAlignment="1">
      <alignment horizontal="center" vertical="center"/>
      <protection/>
    </xf>
    <xf numFmtId="164" fontId="13" fillId="3" borderId="85" xfId="21" applyNumberFormat="1" applyFont="1" applyFill="1" applyBorder="1" applyAlignment="1">
      <alignment horizontal="center" vertical="center"/>
      <protection/>
    </xf>
    <xf numFmtId="2" fontId="13" fillId="3" borderId="85" xfId="21" applyNumberFormat="1" applyFont="1" applyFill="1" applyBorder="1" applyAlignment="1">
      <alignment horizontal="center" vertical="center"/>
      <protection/>
    </xf>
    <xf numFmtId="3" fontId="8" fillId="3" borderId="43" xfId="21" applyNumberFormat="1" applyFont="1" applyFill="1" applyBorder="1" applyAlignment="1">
      <alignment horizontal="center" vertical="center"/>
      <protection/>
    </xf>
    <xf numFmtId="3" fontId="8" fillId="3" borderId="86" xfId="21" applyNumberFormat="1" applyFont="1" applyFill="1" applyBorder="1" applyAlignment="1">
      <alignment horizontal="center" vertical="center"/>
      <protection/>
    </xf>
    <xf numFmtId="3" fontId="5" fillId="0" borderId="0" xfId="21" applyNumberFormat="1">
      <alignment/>
      <protection/>
    </xf>
    <xf numFmtId="0" fontId="8" fillId="0" borderId="0" xfId="21" applyFont="1">
      <alignment/>
      <protection/>
    </xf>
    <xf numFmtId="0" fontId="5" fillId="0" borderId="0" xfId="22">
      <alignment/>
      <protection/>
    </xf>
    <xf numFmtId="0" fontId="19" fillId="0" borderId="0" xfId="22" applyFont="1">
      <alignment/>
      <protection/>
    </xf>
    <xf numFmtId="0" fontId="0" fillId="0" borderId="0" xfId="22">
      <alignment/>
      <protection/>
    </xf>
    <xf numFmtId="0" fontId="8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0" fontId="10" fillId="2" borderId="52" xfId="22" applyFont="1" applyFill="1" applyBorder="1" applyAlignment="1">
      <alignment horizontal="justify" vertical="center"/>
      <protection/>
    </xf>
    <xf numFmtId="0" fontId="10" fillId="2" borderId="53" xfId="22" applyFont="1" applyFill="1" applyBorder="1" applyAlignment="1">
      <alignment vertical="center"/>
      <protection/>
    </xf>
    <xf numFmtId="0" fontId="10" fillId="2" borderId="53" xfId="22" applyFont="1" applyFill="1" applyBorder="1" applyAlignment="1">
      <alignment horizontal="centerContinuous" vertical="center"/>
      <protection/>
    </xf>
    <xf numFmtId="0" fontId="10" fillId="2" borderId="54" xfId="22" applyFont="1" applyFill="1" applyBorder="1" applyAlignment="1">
      <alignment horizontal="centerContinuous" vertical="center"/>
      <protection/>
    </xf>
    <xf numFmtId="0" fontId="11" fillId="0" borderId="55" xfId="22" applyFont="1" applyBorder="1">
      <alignment/>
      <protection/>
    </xf>
    <xf numFmtId="0" fontId="12" fillId="0" borderId="6" xfId="22" applyFont="1" applyBorder="1" applyAlignment="1">
      <alignment horizontal="center" vertical="center"/>
      <protection/>
    </xf>
    <xf numFmtId="0" fontId="13" fillId="0" borderId="56" xfId="22" applyFont="1" applyBorder="1" applyAlignment="1">
      <alignment horizontal="centerContinuous" vertical="center"/>
      <protection/>
    </xf>
    <xf numFmtId="0" fontId="13" fillId="0" borderId="57" xfId="22" applyFont="1" applyBorder="1" applyAlignment="1">
      <alignment horizontal="centerContinuous" vertical="center"/>
      <protection/>
    </xf>
    <xf numFmtId="0" fontId="13" fillId="0" borderId="58" xfId="22" applyFont="1" applyBorder="1" applyAlignment="1">
      <alignment horizontal="centerContinuous" vertical="center"/>
      <protection/>
    </xf>
    <xf numFmtId="0" fontId="13" fillId="0" borderId="59" xfId="22" applyFont="1" applyBorder="1" applyAlignment="1">
      <alignment horizontal="centerContinuous" vertical="center"/>
      <protection/>
    </xf>
    <xf numFmtId="0" fontId="5" fillId="0" borderId="60" xfId="22" applyBorder="1" applyAlignment="1">
      <alignment horizontal="centerContinuous" vertical="center"/>
      <protection/>
    </xf>
    <xf numFmtId="0" fontId="5" fillId="0" borderId="61" xfId="22" applyBorder="1" applyAlignment="1">
      <alignment horizontal="centerContinuous" vertical="center"/>
      <protection/>
    </xf>
    <xf numFmtId="0" fontId="24" fillId="0" borderId="9" xfId="22" applyFont="1" applyBorder="1">
      <alignment/>
      <protection/>
    </xf>
    <xf numFmtId="0" fontId="12" fillId="0" borderId="10" xfId="22" applyFont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Continuous" vertical="center"/>
      <protection/>
    </xf>
    <xf numFmtId="0" fontId="12" fillId="0" borderId="62" xfId="22" applyFont="1" applyBorder="1" applyAlignment="1">
      <alignment horizontal="centerContinuous" vertical="center"/>
      <protection/>
    </xf>
    <xf numFmtId="0" fontId="12" fillId="0" borderId="0" xfId="22" applyFont="1" applyBorder="1" applyAlignment="1">
      <alignment horizontal="centerContinuous" vertical="center"/>
      <protection/>
    </xf>
    <xf numFmtId="0" fontId="12" fillId="0" borderId="63" xfId="22" applyFont="1" applyBorder="1" applyAlignment="1">
      <alignment horizontal="centerContinuous" vertical="center"/>
      <protection/>
    </xf>
    <xf numFmtId="0" fontId="12" fillId="0" borderId="64" xfId="22" applyFont="1" applyBorder="1" applyAlignment="1">
      <alignment vertical="center"/>
      <protection/>
    </xf>
    <xf numFmtId="0" fontId="12" fillId="0" borderId="65" xfId="22" applyFont="1" applyBorder="1" applyAlignment="1">
      <alignment horizontal="centerContinuous"/>
      <protection/>
    </xf>
    <xf numFmtId="0" fontId="12" fillId="0" borderId="66" xfId="22" applyFont="1" applyBorder="1" applyAlignment="1">
      <alignment horizontal="centerContinuous"/>
      <protection/>
    </xf>
    <xf numFmtId="0" fontId="12" fillId="0" borderId="67" xfId="22" applyFont="1" applyBorder="1" applyAlignment="1">
      <alignment horizontal="center"/>
      <protection/>
    </xf>
    <xf numFmtId="0" fontId="12" fillId="0" borderId="65" xfId="22" applyFont="1" applyBorder="1" applyAlignment="1">
      <alignment horizontal="centerContinuous" vertical="center"/>
      <protection/>
    </xf>
    <xf numFmtId="0" fontId="12" fillId="0" borderId="68" xfId="22" applyFont="1" applyBorder="1" applyAlignment="1">
      <alignment horizontal="centerContinuous" vertical="center"/>
      <protection/>
    </xf>
    <xf numFmtId="0" fontId="12" fillId="0" borderId="66" xfId="22" applyFont="1" applyBorder="1" applyAlignment="1">
      <alignment horizontal="centerContinuous" vertical="center"/>
      <protection/>
    </xf>
    <xf numFmtId="0" fontId="12" fillId="0" borderId="64" xfId="22" applyFont="1" applyBorder="1" applyAlignment="1">
      <alignment horizontal="centerContinuous" vertical="center"/>
      <protection/>
    </xf>
    <xf numFmtId="0" fontId="12" fillId="0" borderId="69" xfId="22" applyFont="1" applyBorder="1" applyAlignment="1">
      <alignment horizontal="center"/>
      <protection/>
    </xf>
    <xf numFmtId="0" fontId="15" fillId="0" borderId="9" xfId="22" applyFont="1" applyBorder="1">
      <alignment/>
      <protection/>
    </xf>
    <xf numFmtId="0" fontId="12" fillId="0" borderId="63" xfId="22" applyFont="1" applyBorder="1">
      <alignment/>
      <protection/>
    </xf>
    <xf numFmtId="0" fontId="15" fillId="0" borderId="26" xfId="22" applyFont="1" applyBorder="1" applyAlignment="1">
      <alignment horizontal="center" vertical="center"/>
      <protection/>
    </xf>
    <xf numFmtId="0" fontId="12" fillId="0" borderId="70" xfId="22" applyFont="1" applyBorder="1" applyAlignment="1">
      <alignment horizontal="center" vertical="center"/>
      <protection/>
    </xf>
    <xf numFmtId="0" fontId="12" fillId="0" borderId="71" xfId="22" applyFont="1" applyBorder="1" applyAlignment="1">
      <alignment horizontal="center" vertical="center"/>
      <protection/>
    </xf>
    <xf numFmtId="0" fontId="12" fillId="0" borderId="72" xfId="22" applyFont="1" applyBorder="1" applyAlignment="1">
      <alignment horizontal="center" vertical="center"/>
      <protection/>
    </xf>
    <xf numFmtId="0" fontId="12" fillId="0" borderId="73" xfId="22" applyFont="1" applyBorder="1" applyAlignment="1">
      <alignment horizontal="center" vertical="center"/>
      <protection/>
    </xf>
    <xf numFmtId="0" fontId="12" fillId="0" borderId="74" xfId="22" applyFont="1" applyBorder="1" applyAlignment="1">
      <alignment horizontal="center" vertical="center"/>
      <protection/>
    </xf>
    <xf numFmtId="0" fontId="12" fillId="0" borderId="75" xfId="22" applyFont="1" applyBorder="1" applyAlignment="1">
      <alignment horizontal="center"/>
      <protection/>
    </xf>
    <xf numFmtId="0" fontId="0" fillId="0" borderId="32" xfId="22" applyBorder="1">
      <alignment/>
      <protection/>
    </xf>
    <xf numFmtId="0" fontId="5" fillId="0" borderId="12" xfId="22" applyBorder="1">
      <alignment/>
      <protection/>
    </xf>
    <xf numFmtId="0" fontId="5" fillId="0" borderId="40" xfId="22" applyBorder="1" applyAlignment="1">
      <alignment horizontal="centerContinuous" vertical="center"/>
      <protection/>
    </xf>
    <xf numFmtId="0" fontId="5" fillId="0" borderId="62" xfId="22" applyBorder="1" applyAlignment="1">
      <alignment horizontal="centerContinuous" vertical="center"/>
      <protection/>
    </xf>
    <xf numFmtId="0" fontId="5" fillId="0" borderId="62" xfId="22" applyBorder="1">
      <alignment/>
      <protection/>
    </xf>
    <xf numFmtId="0" fontId="5" fillId="0" borderId="63" xfId="22" applyBorder="1">
      <alignment/>
      <protection/>
    </xf>
    <xf numFmtId="0" fontId="5" fillId="0" borderId="38" xfId="22" applyBorder="1" applyAlignment="1">
      <alignment horizontal="centerContinuous" vertical="center"/>
      <protection/>
    </xf>
    <xf numFmtId="0" fontId="5" fillId="0" borderId="69" xfId="22" applyBorder="1">
      <alignment/>
      <protection/>
    </xf>
    <xf numFmtId="0" fontId="5" fillId="0" borderId="0" xfId="22" applyNumberFormat="1" applyFont="1" applyBorder="1" applyAlignment="1">
      <alignment/>
      <protection/>
    </xf>
    <xf numFmtId="0" fontId="13" fillId="3" borderId="36" xfId="22" applyNumberFormat="1" applyFont="1" applyFill="1" applyBorder="1" applyAlignment="1">
      <alignment vertical="center"/>
      <protection/>
    </xf>
    <xf numFmtId="0" fontId="8" fillId="0" borderId="9" xfId="22" applyNumberFormat="1" applyFont="1" applyBorder="1" applyAlignment="1">
      <alignment vertical="center"/>
      <protection/>
    </xf>
    <xf numFmtId="0" fontId="8" fillId="0" borderId="0" xfId="22" applyNumberFormat="1" applyFont="1" applyBorder="1" applyAlignment="1">
      <alignment vertical="center"/>
      <protection/>
    </xf>
    <xf numFmtId="3" fontId="8" fillId="3" borderId="37" xfId="22" applyNumberFormat="1" applyFont="1" applyFill="1" applyBorder="1" applyAlignment="1">
      <alignment horizontal="center" vertical="center"/>
      <protection/>
    </xf>
    <xf numFmtId="164" fontId="13" fillId="3" borderId="76" xfId="22" applyNumberFormat="1" applyFont="1" applyFill="1" applyBorder="1" applyAlignment="1">
      <alignment horizontal="center" vertical="center"/>
      <protection/>
    </xf>
    <xf numFmtId="2" fontId="13" fillId="3" borderId="76" xfId="22" applyNumberFormat="1" applyFont="1" applyFill="1" applyBorder="1" applyAlignment="1">
      <alignment horizontal="center" vertical="center"/>
      <protection/>
    </xf>
    <xf numFmtId="3" fontId="8" fillId="3" borderId="19" xfId="22" applyNumberFormat="1" applyFont="1" applyFill="1" applyBorder="1" applyAlignment="1">
      <alignment horizontal="center" vertical="center"/>
      <protection/>
    </xf>
    <xf numFmtId="3" fontId="8" fillId="3" borderId="25" xfId="22" applyNumberFormat="1" applyFont="1" applyFill="1" applyBorder="1" applyAlignment="1">
      <alignment horizontal="center" vertical="center"/>
      <protection/>
    </xf>
    <xf numFmtId="0" fontId="16" fillId="0" borderId="0" xfId="22" applyNumberFormat="1" applyFont="1" applyBorder="1" applyAlignment="1">
      <alignment/>
      <protection/>
    </xf>
    <xf numFmtId="0" fontId="13" fillId="0" borderId="9" xfId="22" applyNumberFormat="1" applyFont="1" applyBorder="1" applyAlignment="1">
      <alignment vertical="center"/>
      <protection/>
    </xf>
    <xf numFmtId="3" fontId="8" fillId="0" borderId="40" xfId="22" applyNumberFormat="1" applyFont="1" applyBorder="1" applyAlignment="1">
      <alignment horizontal="center" vertical="center"/>
      <protection/>
    </xf>
    <xf numFmtId="164" fontId="13" fillId="0" borderId="63" xfId="22" applyNumberFormat="1" applyFont="1" applyBorder="1" applyAlignment="1">
      <alignment horizontal="center" vertical="center"/>
      <protection/>
    </xf>
    <xf numFmtId="2" fontId="13" fillId="0" borderId="63" xfId="22" applyNumberFormat="1" applyFont="1" applyBorder="1" applyAlignment="1">
      <alignment horizontal="center" vertical="center"/>
      <protection/>
    </xf>
    <xf numFmtId="3" fontId="8" fillId="0" borderId="38" xfId="22" applyNumberFormat="1" applyFont="1" applyBorder="1" applyAlignment="1">
      <alignment horizontal="center" vertical="center"/>
      <protection/>
    </xf>
    <xf numFmtId="3" fontId="8" fillId="0" borderId="69" xfId="22" applyNumberFormat="1" applyFont="1" applyBorder="1" applyAlignment="1">
      <alignment horizontal="center" vertical="center"/>
      <protection/>
    </xf>
    <xf numFmtId="0" fontId="13" fillId="3" borderId="9" xfId="22" applyNumberFormat="1" applyFont="1" applyFill="1" applyBorder="1" applyAlignment="1">
      <alignment vertical="center"/>
      <protection/>
    </xf>
    <xf numFmtId="3" fontId="8" fillId="3" borderId="40" xfId="22" applyNumberFormat="1" applyFont="1" applyFill="1" applyBorder="1" applyAlignment="1">
      <alignment horizontal="center" vertical="center"/>
      <protection/>
    </xf>
    <xf numFmtId="164" fontId="13" fillId="3" borderId="63" xfId="22" applyNumberFormat="1" applyFont="1" applyFill="1" applyBorder="1" applyAlignment="1">
      <alignment horizontal="center" vertical="center"/>
      <protection/>
    </xf>
    <xf numFmtId="2" fontId="13" fillId="3" borderId="63" xfId="22" applyNumberFormat="1" applyFont="1" applyFill="1" applyBorder="1" applyAlignment="1">
      <alignment horizontal="center" vertical="center"/>
      <protection/>
    </xf>
    <xf numFmtId="3" fontId="8" fillId="3" borderId="38" xfId="22" applyNumberFormat="1" applyFont="1" applyFill="1" applyBorder="1" applyAlignment="1">
      <alignment horizontal="center" vertical="center"/>
      <protection/>
    </xf>
    <xf numFmtId="3" fontId="8" fillId="3" borderId="69" xfId="22" applyNumberFormat="1" applyFont="1" applyFill="1" applyBorder="1" applyAlignment="1">
      <alignment horizontal="center" vertical="center"/>
      <protection/>
    </xf>
    <xf numFmtId="0" fontId="13" fillId="0" borderId="9" xfId="22" applyNumberFormat="1" applyFont="1" applyFill="1" applyBorder="1" applyAlignment="1">
      <alignment vertical="center"/>
      <protection/>
    </xf>
    <xf numFmtId="0" fontId="13" fillId="0" borderId="41" xfId="22" applyFont="1" applyBorder="1" applyAlignment="1">
      <alignment vertical="center"/>
      <protection/>
    </xf>
    <xf numFmtId="0" fontId="8" fillId="0" borderId="41" xfId="22" applyFont="1" applyBorder="1" applyAlignment="1">
      <alignment vertical="center"/>
      <protection/>
    </xf>
    <xf numFmtId="0" fontId="8" fillId="0" borderId="84" xfId="22" applyFont="1" applyBorder="1" applyAlignment="1">
      <alignment vertical="center"/>
      <protection/>
    </xf>
    <xf numFmtId="3" fontId="8" fillId="0" borderId="42" xfId="22" applyNumberFormat="1" applyFont="1" applyBorder="1" applyAlignment="1">
      <alignment horizontal="center" vertical="center"/>
      <protection/>
    </xf>
    <xf numFmtId="164" fontId="13" fillId="0" borderId="80" xfId="22" applyNumberFormat="1" applyFont="1" applyBorder="1" applyAlignment="1">
      <alignment horizontal="center" vertical="center"/>
      <protection/>
    </xf>
    <xf numFmtId="2" fontId="13" fillId="0" borderId="80" xfId="22" applyNumberFormat="1" applyFont="1" applyBorder="1" applyAlignment="1">
      <alignment horizontal="center" vertical="center"/>
      <protection/>
    </xf>
    <xf numFmtId="164" fontId="13" fillId="0" borderId="81" xfId="22" applyNumberFormat="1" applyFont="1" applyBorder="1" applyAlignment="1">
      <alignment horizontal="center" vertical="center"/>
      <protection/>
    </xf>
    <xf numFmtId="3" fontId="8" fillId="0" borderId="82" xfId="22" applyNumberFormat="1" applyFont="1" applyBorder="1" applyAlignment="1">
      <alignment horizontal="center" vertical="center"/>
      <protection/>
    </xf>
    <xf numFmtId="3" fontId="8" fillId="0" borderId="83" xfId="22" applyNumberFormat="1" applyFont="1" applyBorder="1" applyAlignment="1">
      <alignment horizontal="center" vertical="center"/>
      <protection/>
    </xf>
    <xf numFmtId="3" fontId="5" fillId="0" borderId="0" xfId="22" applyNumberFormat="1">
      <alignment/>
      <protection/>
    </xf>
    <xf numFmtId="0" fontId="8" fillId="0" borderId="0" xfId="22" applyFont="1">
      <alignment/>
      <protection/>
    </xf>
    <xf numFmtId="0" fontId="5" fillId="0" borderId="0" xfId="23">
      <alignment/>
      <protection/>
    </xf>
    <xf numFmtId="0" fontId="19" fillId="0" borderId="0" xfId="23" applyFont="1">
      <alignment/>
      <protection/>
    </xf>
    <xf numFmtId="0" fontId="0" fillId="0" borderId="0" xfId="23">
      <alignment/>
      <protection/>
    </xf>
    <xf numFmtId="0" fontId="8" fillId="0" borderId="0" xfId="23" applyFont="1" applyAlignment="1">
      <alignment horizontal="right"/>
      <protection/>
    </xf>
    <xf numFmtId="0" fontId="6" fillId="0" borderId="0" xfId="23" applyFont="1">
      <alignment/>
      <protection/>
    </xf>
    <xf numFmtId="0" fontId="10" fillId="2" borderId="1" xfId="23" applyFont="1" applyFill="1" applyBorder="1" applyAlignment="1">
      <alignment vertical="center"/>
      <protection/>
    </xf>
    <xf numFmtId="0" fontId="10" fillId="2" borderId="2" xfId="23" applyFont="1" applyFill="1" applyBorder="1" applyAlignment="1">
      <alignment vertical="center"/>
      <protection/>
    </xf>
    <xf numFmtId="0" fontId="10" fillId="2" borderId="3" xfId="23" applyFont="1" applyFill="1" applyBorder="1" applyAlignment="1">
      <alignment horizontal="centerContinuous" vertical="center"/>
      <protection/>
    </xf>
    <xf numFmtId="0" fontId="10" fillId="2" borderId="87" xfId="23" applyFont="1" applyFill="1" applyBorder="1" applyAlignment="1">
      <alignment horizontal="centerContinuous" vertical="center"/>
      <protection/>
    </xf>
    <xf numFmtId="0" fontId="11" fillId="0" borderId="55" xfId="23" applyFont="1" applyBorder="1">
      <alignment/>
      <protection/>
    </xf>
    <xf numFmtId="0" fontId="12" fillId="0" borderId="6" xfId="23" applyFont="1" applyBorder="1" applyAlignment="1">
      <alignment horizontal="center" vertical="center"/>
      <protection/>
    </xf>
    <xf numFmtId="0" fontId="22" fillId="0" borderId="88" xfId="23" applyFont="1" applyBorder="1" applyAlignment="1">
      <alignment horizontal="centerContinuous" vertical="center"/>
      <protection/>
    </xf>
    <xf numFmtId="0" fontId="12" fillId="0" borderId="51" xfId="23" applyFont="1" applyBorder="1" applyAlignment="1">
      <alignment horizontal="centerContinuous" vertical="center"/>
      <protection/>
    </xf>
    <xf numFmtId="0" fontId="12" fillId="0" borderId="0" xfId="23" applyFont="1" applyAlignment="1">
      <alignment horizontal="centerContinuous" vertical="center"/>
      <protection/>
    </xf>
    <xf numFmtId="0" fontId="12" fillId="0" borderId="89" xfId="23" applyFont="1" applyBorder="1" applyAlignment="1">
      <alignment horizontal="centerContinuous" vertical="center"/>
      <protection/>
    </xf>
    <xf numFmtId="0" fontId="24" fillId="0" borderId="9" xfId="23" applyFont="1" applyBorder="1">
      <alignment/>
      <protection/>
    </xf>
    <xf numFmtId="0" fontId="12" fillId="0" borderId="10" xfId="23" applyFont="1" applyBorder="1" applyAlignment="1">
      <alignment horizontal="center" vertical="center"/>
      <protection/>
    </xf>
    <xf numFmtId="0" fontId="12" fillId="0" borderId="10" xfId="23" applyFont="1" applyBorder="1" applyAlignment="1">
      <alignment horizontal="centerContinuous" vertical="center"/>
      <protection/>
    </xf>
    <xf numFmtId="0" fontId="12" fillId="0" borderId="62" xfId="23" applyFont="1" applyBorder="1" applyAlignment="1">
      <alignment horizontal="centerContinuous" vertical="center"/>
      <protection/>
    </xf>
    <xf numFmtId="0" fontId="12" fillId="0" borderId="64" xfId="23" applyFont="1" applyBorder="1" applyAlignment="1">
      <alignment horizontal="centerContinuous" vertical="center"/>
      <protection/>
    </xf>
    <xf numFmtId="0" fontId="12" fillId="0" borderId="0" xfId="23" applyFont="1" applyBorder="1" applyAlignment="1">
      <alignment horizontal="centerContinuous" vertical="center"/>
      <protection/>
    </xf>
    <xf numFmtId="0" fontId="12" fillId="0" borderId="65" xfId="23" applyFont="1" applyBorder="1" applyAlignment="1">
      <alignment horizontal="centerContinuous" vertical="center"/>
      <protection/>
    </xf>
    <xf numFmtId="0" fontId="12" fillId="0" borderId="90" xfId="23" applyFont="1" applyBorder="1" applyAlignment="1">
      <alignment horizontal="centerContinuous" vertical="center"/>
      <protection/>
    </xf>
    <xf numFmtId="0" fontId="12" fillId="0" borderId="70" xfId="23" applyFont="1" applyBorder="1" applyAlignment="1">
      <alignment horizontal="centerContinuous" vertical="center"/>
      <protection/>
    </xf>
    <xf numFmtId="0" fontId="12" fillId="0" borderId="68" xfId="23" applyFont="1" applyBorder="1" applyAlignment="1">
      <alignment horizontal="centerContinuous" vertical="center"/>
      <protection/>
    </xf>
    <xf numFmtId="0" fontId="15" fillId="0" borderId="9" xfId="23" applyFont="1" applyBorder="1">
      <alignment/>
      <protection/>
    </xf>
    <xf numFmtId="0" fontId="15" fillId="0" borderId="26" xfId="23" applyFont="1" applyBorder="1" applyAlignment="1">
      <alignment horizontal="center" vertical="center"/>
      <protection/>
    </xf>
    <xf numFmtId="0" fontId="12" fillId="0" borderId="33" xfId="23" applyFont="1" applyBorder="1" applyAlignment="1">
      <alignment horizontal="center" vertical="center"/>
      <protection/>
    </xf>
    <xf numFmtId="0" fontId="12" fillId="0" borderId="71" xfId="23" applyFont="1" applyBorder="1" applyAlignment="1">
      <alignment horizontal="center" vertical="center"/>
      <protection/>
    </xf>
    <xf numFmtId="0" fontId="12" fillId="0" borderId="72" xfId="23" applyFont="1" applyBorder="1" applyAlignment="1">
      <alignment horizontal="center" vertical="center"/>
      <protection/>
    </xf>
    <xf numFmtId="0" fontId="12" fillId="0" borderId="91" xfId="23" applyFont="1" applyBorder="1" applyAlignment="1">
      <alignment horizontal="center" vertical="center"/>
      <protection/>
    </xf>
    <xf numFmtId="0" fontId="12" fillId="0" borderId="92" xfId="23" applyFont="1" applyBorder="1" applyAlignment="1">
      <alignment horizontal="center" vertical="center"/>
      <protection/>
    </xf>
    <xf numFmtId="0" fontId="0" fillId="0" borderId="32" xfId="23" applyBorder="1">
      <alignment/>
      <protection/>
    </xf>
    <xf numFmtId="0" fontId="5" fillId="0" borderId="15" xfId="23" applyBorder="1">
      <alignment/>
      <protection/>
    </xf>
    <xf numFmtId="0" fontId="5" fillId="0" borderId="40" xfId="23" applyBorder="1">
      <alignment/>
      <protection/>
    </xf>
    <xf numFmtId="0" fontId="5" fillId="0" borderId="62" xfId="23" applyBorder="1">
      <alignment/>
      <protection/>
    </xf>
    <xf numFmtId="0" fontId="5" fillId="0" borderId="63" xfId="23" applyBorder="1">
      <alignment/>
      <protection/>
    </xf>
    <xf numFmtId="0" fontId="5" fillId="0" borderId="38" xfId="23" applyBorder="1">
      <alignment/>
      <protection/>
    </xf>
    <xf numFmtId="0" fontId="5" fillId="0" borderId="89" xfId="23" applyBorder="1">
      <alignment/>
      <protection/>
    </xf>
    <xf numFmtId="0" fontId="5" fillId="0" borderId="0" xfId="23" applyNumberFormat="1" applyFont="1" applyBorder="1" applyAlignment="1">
      <alignment/>
      <protection/>
    </xf>
    <xf numFmtId="0" fontId="13" fillId="3" borderId="36" xfId="23" applyNumberFormat="1" applyFont="1" applyFill="1" applyBorder="1" applyAlignment="1">
      <alignment vertical="center"/>
      <protection/>
    </xf>
    <xf numFmtId="0" fontId="8" fillId="3" borderId="36" xfId="23" applyNumberFormat="1" applyFont="1" applyFill="1" applyBorder="1" applyAlignment="1">
      <alignment vertical="center"/>
      <protection/>
    </xf>
    <xf numFmtId="0" fontId="8" fillId="3" borderId="76" xfId="23" applyNumberFormat="1" applyFont="1" applyFill="1" applyBorder="1" applyAlignment="1">
      <alignment vertical="center"/>
      <protection/>
    </xf>
    <xf numFmtId="3" fontId="8" fillId="3" borderId="37" xfId="23" applyNumberFormat="1" applyFont="1" applyFill="1" applyBorder="1" applyAlignment="1">
      <alignment horizontal="center" vertical="center"/>
      <protection/>
    </xf>
    <xf numFmtId="164" fontId="13" fillId="3" borderId="76" xfId="23" applyNumberFormat="1" applyFont="1" applyFill="1" applyBorder="1" applyAlignment="1">
      <alignment horizontal="center" vertical="center"/>
      <protection/>
    </xf>
    <xf numFmtId="3" fontId="8" fillId="3" borderId="76" xfId="23" applyNumberFormat="1" applyFont="1" applyFill="1" applyBorder="1" applyAlignment="1">
      <alignment horizontal="center" vertical="center"/>
      <protection/>
    </xf>
    <xf numFmtId="3" fontId="8" fillId="3" borderId="19" xfId="23" applyNumberFormat="1" applyFont="1" applyFill="1" applyBorder="1" applyAlignment="1">
      <alignment horizontal="center" vertical="center"/>
      <protection/>
    </xf>
    <xf numFmtId="164" fontId="13" fillId="3" borderId="25" xfId="23" applyNumberFormat="1" applyFont="1" applyFill="1" applyBorder="1" applyAlignment="1">
      <alignment horizontal="center" vertical="center"/>
      <protection/>
    </xf>
    <xf numFmtId="0" fontId="16" fillId="0" borderId="0" xfId="23" applyNumberFormat="1" applyFont="1" applyBorder="1" applyAlignment="1">
      <alignment/>
      <protection/>
    </xf>
    <xf numFmtId="0" fontId="13" fillId="0" borderId="9" xfId="23" applyNumberFormat="1" applyFont="1" applyBorder="1" applyAlignment="1">
      <alignment vertical="center"/>
      <protection/>
    </xf>
    <xf numFmtId="0" fontId="8" fillId="0" borderId="9" xfId="23" applyNumberFormat="1" applyFont="1" applyBorder="1" applyAlignment="1">
      <alignment vertical="center"/>
      <protection/>
    </xf>
    <xf numFmtId="0" fontId="8" fillId="0" borderId="63" xfId="23" applyNumberFormat="1" applyFont="1" applyBorder="1" applyAlignment="1">
      <alignment vertical="center"/>
      <protection/>
    </xf>
    <xf numFmtId="3" fontId="8" fillId="0" borderId="40" xfId="23" applyNumberFormat="1" applyFont="1" applyBorder="1" applyAlignment="1">
      <alignment horizontal="center" vertical="center"/>
      <protection/>
    </xf>
    <xf numFmtId="164" fontId="13" fillId="0" borderId="63" xfId="23" applyNumberFormat="1" applyFont="1" applyBorder="1" applyAlignment="1">
      <alignment horizontal="center" vertical="center"/>
      <protection/>
    </xf>
    <xf numFmtId="3" fontId="8" fillId="0" borderId="63" xfId="23" applyNumberFormat="1" applyFont="1" applyBorder="1" applyAlignment="1">
      <alignment horizontal="center" vertical="center"/>
      <protection/>
    </xf>
    <xf numFmtId="3" fontId="8" fillId="0" borderId="38" xfId="23" applyNumberFormat="1" applyFont="1" applyBorder="1" applyAlignment="1">
      <alignment horizontal="center" vertical="center"/>
      <protection/>
    </xf>
    <xf numFmtId="164" fontId="13" fillId="0" borderId="69" xfId="23" applyNumberFormat="1" applyFont="1" applyBorder="1" applyAlignment="1">
      <alignment horizontal="center" vertical="center"/>
      <protection/>
    </xf>
    <xf numFmtId="0" fontId="13" fillId="3" borderId="9" xfId="23" applyNumberFormat="1" applyFont="1" applyFill="1" applyBorder="1" applyAlignment="1">
      <alignment vertical="center"/>
      <protection/>
    </xf>
    <xf numFmtId="0" fontId="8" fillId="3" borderId="9" xfId="23" applyNumberFormat="1" applyFont="1" applyFill="1" applyBorder="1" applyAlignment="1">
      <alignment vertical="center"/>
      <protection/>
    </xf>
    <xf numFmtId="0" fontId="8" fillId="3" borderId="63" xfId="23" applyNumberFormat="1" applyFont="1" applyFill="1" applyBorder="1" applyAlignment="1">
      <alignment vertical="center"/>
      <protection/>
    </xf>
    <xf numFmtId="3" fontId="8" fillId="3" borderId="40" xfId="23" applyNumberFormat="1" applyFont="1" applyFill="1" applyBorder="1" applyAlignment="1">
      <alignment horizontal="center" vertical="center"/>
      <protection/>
    </xf>
    <xf numFmtId="164" fontId="13" fillId="3" borderId="63" xfId="23" applyNumberFormat="1" applyFont="1" applyFill="1" applyBorder="1" applyAlignment="1">
      <alignment horizontal="center" vertical="center"/>
      <protection/>
    </xf>
    <xf numFmtId="3" fontId="8" fillId="3" borderId="63" xfId="23" applyNumberFormat="1" applyFont="1" applyFill="1" applyBorder="1" applyAlignment="1">
      <alignment horizontal="center" vertical="center"/>
      <protection/>
    </xf>
    <xf numFmtId="3" fontId="8" fillId="3" borderId="38" xfId="23" applyNumberFormat="1" applyFont="1" applyFill="1" applyBorder="1" applyAlignment="1">
      <alignment horizontal="center" vertical="center"/>
      <protection/>
    </xf>
    <xf numFmtId="164" fontId="13" fillId="3" borderId="69" xfId="23" applyNumberFormat="1" applyFont="1" applyFill="1" applyBorder="1" applyAlignment="1">
      <alignment horizontal="center" vertical="center"/>
      <protection/>
    </xf>
    <xf numFmtId="0" fontId="13" fillId="0" borderId="77" xfId="23" applyFont="1" applyBorder="1" applyAlignment="1">
      <alignment vertical="center"/>
      <protection/>
    </xf>
    <xf numFmtId="0" fontId="8" fillId="0" borderId="77" xfId="23" applyFont="1" applyBorder="1" applyAlignment="1">
      <alignment vertical="center"/>
      <protection/>
    </xf>
    <xf numFmtId="0" fontId="8" fillId="0" borderId="81" xfId="23" applyFont="1" applyBorder="1" applyAlignment="1">
      <alignment vertical="center"/>
      <protection/>
    </xf>
    <xf numFmtId="3" fontId="8" fillId="0" borderId="79" xfId="23" applyNumberFormat="1" applyFont="1" applyBorder="1" applyAlignment="1">
      <alignment horizontal="center" vertical="center"/>
      <protection/>
    </xf>
    <xf numFmtId="164" fontId="13" fillId="0" borderId="80" xfId="23" applyNumberFormat="1" applyFont="1" applyBorder="1" applyAlignment="1">
      <alignment horizontal="center" vertical="center"/>
      <protection/>
    </xf>
    <xf numFmtId="3" fontId="8" fillId="0" borderId="81" xfId="23" applyNumberFormat="1" applyFont="1" applyBorder="1" applyAlignment="1">
      <alignment horizontal="center" vertical="center"/>
      <protection/>
    </xf>
    <xf numFmtId="3" fontId="8" fillId="0" borderId="82" xfId="23" applyNumberFormat="1" applyFont="1" applyBorder="1" applyAlignment="1">
      <alignment horizontal="center" vertical="center"/>
      <protection/>
    </xf>
    <xf numFmtId="164" fontId="13" fillId="0" borderId="83" xfId="23" applyNumberFormat="1" applyFont="1" applyBorder="1" applyAlignment="1">
      <alignment horizontal="center" vertical="center"/>
      <protection/>
    </xf>
    <xf numFmtId="3" fontId="5" fillId="0" borderId="0" xfId="23" applyNumberFormat="1">
      <alignment/>
      <protection/>
    </xf>
    <xf numFmtId="0" fontId="8" fillId="0" borderId="0" xfId="23" applyFont="1">
      <alignment/>
      <protection/>
    </xf>
    <xf numFmtId="0" fontId="12" fillId="0" borderId="0" xfId="23" applyFont="1">
      <alignment/>
      <protection/>
    </xf>
    <xf numFmtId="0" fontId="0" fillId="0" borderId="10" xfId="23" applyBorder="1">
      <alignment/>
      <protection/>
    </xf>
    <xf numFmtId="0" fontId="5" fillId="0" borderId="0" xfId="24">
      <alignment/>
      <protection/>
    </xf>
    <xf numFmtId="0" fontId="6" fillId="0" borderId="0" xfId="24" applyFont="1">
      <alignment/>
      <protection/>
    </xf>
    <xf numFmtId="0" fontId="0" fillId="0" borderId="0" xfId="24">
      <alignment/>
      <protection/>
    </xf>
    <xf numFmtId="0" fontId="8" fillId="0" borderId="0" xfId="24" applyFont="1" applyAlignment="1">
      <alignment horizontal="right"/>
      <protection/>
    </xf>
    <xf numFmtId="0" fontId="10" fillId="2" borderId="1" xfId="24" applyFont="1" applyFill="1" applyBorder="1" applyAlignment="1">
      <alignment vertical="center"/>
      <protection/>
    </xf>
    <xf numFmtId="0" fontId="10" fillId="2" borderId="2" xfId="24" applyFont="1" applyFill="1" applyBorder="1" applyAlignment="1">
      <alignment vertical="center"/>
      <protection/>
    </xf>
    <xf numFmtId="0" fontId="10" fillId="2" borderId="3" xfId="24" applyFont="1" applyFill="1" applyBorder="1" applyAlignment="1">
      <alignment horizontal="centerContinuous" vertical="center"/>
      <protection/>
    </xf>
    <xf numFmtId="0" fontId="10" fillId="2" borderId="87" xfId="24" applyFont="1" applyFill="1" applyBorder="1" applyAlignment="1">
      <alignment horizontal="centerContinuous" vertical="center"/>
      <protection/>
    </xf>
    <xf numFmtId="0" fontId="11" fillId="0" borderId="55" xfId="24" applyFont="1" applyBorder="1">
      <alignment/>
      <protection/>
    </xf>
    <xf numFmtId="0" fontId="12" fillId="0" borderId="6" xfId="24" applyFont="1" applyBorder="1" applyAlignment="1">
      <alignment horizontal="center" vertical="center"/>
      <protection/>
    </xf>
    <xf numFmtId="0" fontId="22" fillId="0" borderId="88" xfId="24" applyFont="1" applyBorder="1" applyAlignment="1">
      <alignment horizontal="centerContinuous" vertical="center"/>
      <protection/>
    </xf>
    <xf numFmtId="0" fontId="12" fillId="0" borderId="51" xfId="24" applyFont="1" applyBorder="1" applyAlignment="1">
      <alignment horizontal="centerContinuous" vertical="center"/>
      <protection/>
    </xf>
    <xf numFmtId="0" fontId="12" fillId="0" borderId="0" xfId="24" applyFont="1" applyAlignment="1">
      <alignment horizontal="centerContinuous" vertical="center"/>
      <protection/>
    </xf>
    <xf numFmtId="0" fontId="12" fillId="0" borderId="89" xfId="24" applyFont="1" applyBorder="1" applyAlignment="1">
      <alignment horizontal="centerContinuous" vertical="center"/>
      <protection/>
    </xf>
    <xf numFmtId="0" fontId="24" fillId="0" borderId="9" xfId="24" applyFont="1" applyBorder="1">
      <alignment/>
      <protection/>
    </xf>
    <xf numFmtId="0" fontId="12" fillId="0" borderId="10" xfId="24" applyFont="1" applyBorder="1" applyAlignment="1">
      <alignment horizontal="center" vertical="center"/>
      <protection/>
    </xf>
    <xf numFmtId="0" fontId="12" fillId="0" borderId="10" xfId="24" applyFont="1" applyBorder="1" applyAlignment="1">
      <alignment horizontal="centerContinuous" vertical="center"/>
      <protection/>
    </xf>
    <xf numFmtId="0" fontId="12" fillId="0" borderId="62" xfId="24" applyFont="1" applyBorder="1" applyAlignment="1">
      <alignment horizontal="centerContinuous" vertical="center"/>
      <protection/>
    </xf>
    <xf numFmtId="0" fontId="12" fillId="0" borderId="64" xfId="24" applyFont="1" applyBorder="1" applyAlignment="1">
      <alignment horizontal="centerContinuous" vertical="center"/>
      <protection/>
    </xf>
    <xf numFmtId="0" fontId="12" fillId="0" borderId="0" xfId="24" applyFont="1" applyBorder="1" applyAlignment="1">
      <alignment horizontal="centerContinuous" vertical="center"/>
      <protection/>
    </xf>
    <xf numFmtId="0" fontId="12" fillId="0" borderId="65" xfId="24" applyFont="1" applyBorder="1" applyAlignment="1">
      <alignment horizontal="centerContinuous" vertical="center"/>
      <protection/>
    </xf>
    <xf numFmtId="0" fontId="12" fillId="0" borderId="90" xfId="24" applyFont="1" applyBorder="1" applyAlignment="1">
      <alignment horizontal="centerContinuous" vertical="center"/>
      <protection/>
    </xf>
    <xf numFmtId="0" fontId="12" fillId="0" borderId="70" xfId="24" applyFont="1" applyBorder="1" applyAlignment="1">
      <alignment horizontal="centerContinuous" vertical="center"/>
      <protection/>
    </xf>
    <xf numFmtId="0" fontId="12" fillId="0" borderId="68" xfId="24" applyFont="1" applyBorder="1" applyAlignment="1">
      <alignment horizontal="centerContinuous" vertical="center"/>
      <protection/>
    </xf>
    <xf numFmtId="0" fontId="15" fillId="0" borderId="9" xfId="24" applyFont="1" applyBorder="1">
      <alignment/>
      <protection/>
    </xf>
    <xf numFmtId="0" fontId="15" fillId="0" borderId="26" xfId="24" applyFont="1" applyBorder="1" applyAlignment="1">
      <alignment horizontal="center" vertical="center"/>
      <protection/>
    </xf>
    <xf numFmtId="0" fontId="12" fillId="0" borderId="33" xfId="24" applyFont="1" applyBorder="1" applyAlignment="1">
      <alignment horizontal="center" vertical="center"/>
      <protection/>
    </xf>
    <xf numFmtId="0" fontId="12" fillId="0" borderId="71" xfId="24" applyFont="1" applyBorder="1" applyAlignment="1">
      <alignment horizontal="center" vertical="center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91" xfId="24" applyFont="1" applyBorder="1" applyAlignment="1">
      <alignment horizontal="center" vertical="center"/>
      <protection/>
    </xf>
    <xf numFmtId="0" fontId="12" fillId="0" borderId="92" xfId="24" applyFont="1" applyBorder="1" applyAlignment="1">
      <alignment horizontal="center" vertical="center"/>
      <protection/>
    </xf>
    <xf numFmtId="0" fontId="0" fillId="0" borderId="32" xfId="24" applyBorder="1">
      <alignment/>
      <protection/>
    </xf>
    <xf numFmtId="0" fontId="5" fillId="0" borderId="15" xfId="24" applyBorder="1">
      <alignment/>
      <protection/>
    </xf>
    <xf numFmtId="0" fontId="5" fillId="0" borderId="40" xfId="24" applyBorder="1">
      <alignment/>
      <protection/>
    </xf>
    <xf numFmtId="0" fontId="5" fillId="0" borderId="62" xfId="24" applyBorder="1">
      <alignment/>
      <protection/>
    </xf>
    <xf numFmtId="0" fontId="5" fillId="0" borderId="63" xfId="24" applyBorder="1">
      <alignment/>
      <protection/>
    </xf>
    <xf numFmtId="0" fontId="5" fillId="0" borderId="38" xfId="24" applyBorder="1">
      <alignment/>
      <protection/>
    </xf>
    <xf numFmtId="0" fontId="5" fillId="0" borderId="89" xfId="24" applyBorder="1">
      <alignment/>
      <protection/>
    </xf>
    <xf numFmtId="0" fontId="5" fillId="0" borderId="0" xfId="24" applyNumberFormat="1" applyFont="1" applyBorder="1" applyAlignment="1">
      <alignment/>
      <protection/>
    </xf>
    <xf numFmtId="0" fontId="13" fillId="3" borderId="26" xfId="24" applyNumberFormat="1" applyFont="1" applyFill="1" applyBorder="1" applyAlignment="1">
      <alignment vertical="center"/>
      <protection/>
    </xf>
    <xf numFmtId="0" fontId="8" fillId="0" borderId="9" xfId="24" applyNumberFormat="1" applyFont="1" applyBorder="1" applyAlignment="1">
      <alignment vertical="center"/>
      <protection/>
    </xf>
    <xf numFmtId="0" fontId="8" fillId="0" borderId="63" xfId="24" applyNumberFormat="1" applyFont="1" applyBorder="1" applyAlignment="1">
      <alignment vertical="center"/>
      <protection/>
    </xf>
    <xf numFmtId="3" fontId="8" fillId="3" borderId="37" xfId="24" applyNumberFormat="1" applyFont="1" applyFill="1" applyBorder="1" applyAlignment="1">
      <alignment horizontal="center" vertical="center"/>
      <protection/>
    </xf>
    <xf numFmtId="164" fontId="13" fillId="3" borderId="76" xfId="24" applyNumberFormat="1" applyFont="1" applyFill="1" applyBorder="1" applyAlignment="1">
      <alignment horizontal="center" vertical="center"/>
      <protection/>
    </xf>
    <xf numFmtId="3" fontId="8" fillId="3" borderId="76" xfId="24" applyNumberFormat="1" applyFont="1" applyFill="1" applyBorder="1" applyAlignment="1">
      <alignment horizontal="center" vertical="center"/>
      <protection/>
    </xf>
    <xf numFmtId="3" fontId="8" fillId="3" borderId="19" xfId="24" applyNumberFormat="1" applyFont="1" applyFill="1" applyBorder="1" applyAlignment="1">
      <alignment horizontal="center" vertical="center"/>
      <protection/>
    </xf>
    <xf numFmtId="164" fontId="13" fillId="3" borderId="25" xfId="24" applyNumberFormat="1" applyFont="1" applyFill="1" applyBorder="1" applyAlignment="1">
      <alignment horizontal="center" vertical="center"/>
      <protection/>
    </xf>
    <xf numFmtId="0" fontId="16" fillId="0" borderId="0" xfId="24" applyNumberFormat="1" applyFont="1" applyBorder="1" applyAlignment="1">
      <alignment/>
      <protection/>
    </xf>
    <xf numFmtId="0" fontId="13" fillId="0" borderId="9" xfId="24" applyNumberFormat="1" applyFont="1" applyBorder="1" applyAlignment="1">
      <alignment vertical="center"/>
      <protection/>
    </xf>
    <xf numFmtId="3" fontId="8" fillId="0" borderId="40" xfId="24" applyNumberFormat="1" applyFont="1" applyBorder="1" applyAlignment="1">
      <alignment horizontal="center" vertical="center"/>
      <protection/>
    </xf>
    <xf numFmtId="164" fontId="13" fillId="0" borderId="63" xfId="24" applyNumberFormat="1" applyFont="1" applyBorder="1" applyAlignment="1">
      <alignment horizontal="center" vertical="center"/>
      <protection/>
    </xf>
    <xf numFmtId="3" fontId="8" fillId="0" borderId="63" xfId="24" applyNumberFormat="1" applyFont="1" applyBorder="1" applyAlignment="1">
      <alignment horizontal="center" vertical="center"/>
      <protection/>
    </xf>
    <xf numFmtId="3" fontId="8" fillId="0" borderId="38" xfId="24" applyNumberFormat="1" applyFont="1" applyBorder="1" applyAlignment="1">
      <alignment horizontal="center" vertical="center"/>
      <protection/>
    </xf>
    <xf numFmtId="164" fontId="13" fillId="0" borderId="69" xfId="24" applyNumberFormat="1" applyFont="1" applyBorder="1" applyAlignment="1">
      <alignment horizontal="center" vertical="center"/>
      <protection/>
    </xf>
    <xf numFmtId="0" fontId="13" fillId="3" borderId="9" xfId="24" applyNumberFormat="1" applyFont="1" applyFill="1" applyBorder="1" applyAlignment="1">
      <alignment vertical="center"/>
      <protection/>
    </xf>
    <xf numFmtId="3" fontId="8" fillId="3" borderId="40" xfId="24" applyNumberFormat="1" applyFont="1" applyFill="1" applyBorder="1" applyAlignment="1">
      <alignment horizontal="center" vertical="center"/>
      <protection/>
    </xf>
    <xf numFmtId="164" fontId="13" fillId="3" borderId="63" xfId="24" applyNumberFormat="1" applyFont="1" applyFill="1" applyBorder="1" applyAlignment="1">
      <alignment horizontal="center" vertical="center"/>
      <protection/>
    </xf>
    <xf numFmtId="3" fontId="8" fillId="3" borderId="63" xfId="24" applyNumberFormat="1" applyFont="1" applyFill="1" applyBorder="1" applyAlignment="1">
      <alignment horizontal="center" vertical="center"/>
      <protection/>
    </xf>
    <xf numFmtId="3" fontId="8" fillId="3" borderId="38" xfId="24" applyNumberFormat="1" applyFont="1" applyFill="1" applyBorder="1" applyAlignment="1">
      <alignment horizontal="center" vertical="center"/>
      <protection/>
    </xf>
    <xf numFmtId="164" fontId="13" fillId="3" borderId="69" xfId="24" applyNumberFormat="1" applyFont="1" applyFill="1" applyBorder="1" applyAlignment="1">
      <alignment horizontal="center" vertical="center"/>
      <protection/>
    </xf>
    <xf numFmtId="0" fontId="13" fillId="3" borderId="41" xfId="24" applyFont="1" applyFill="1" applyBorder="1" applyAlignment="1">
      <alignment vertical="center"/>
      <protection/>
    </xf>
    <xf numFmtId="0" fontId="8" fillId="0" borderId="41" xfId="24" applyFont="1" applyBorder="1" applyAlignment="1">
      <alignment vertical="center"/>
      <protection/>
    </xf>
    <xf numFmtId="0" fontId="8" fillId="0" borderId="85" xfId="24" applyFont="1" applyBorder="1" applyAlignment="1">
      <alignment vertical="center"/>
      <protection/>
    </xf>
    <xf numFmtId="3" fontId="8" fillId="3" borderId="42" xfId="24" applyNumberFormat="1" applyFont="1" applyFill="1" applyBorder="1" applyAlignment="1">
      <alignment horizontal="center" vertical="center"/>
      <protection/>
    </xf>
    <xf numFmtId="164" fontId="13" fillId="3" borderId="85" xfId="24" applyNumberFormat="1" applyFont="1" applyFill="1" applyBorder="1" applyAlignment="1">
      <alignment horizontal="center" vertical="center"/>
      <protection/>
    </xf>
    <xf numFmtId="3" fontId="8" fillId="3" borderId="85" xfId="24" applyNumberFormat="1" applyFont="1" applyFill="1" applyBorder="1" applyAlignment="1">
      <alignment horizontal="center" vertical="center"/>
      <protection/>
    </xf>
    <xf numFmtId="3" fontId="8" fillId="3" borderId="43" xfId="24" applyNumberFormat="1" applyFont="1" applyFill="1" applyBorder="1" applyAlignment="1">
      <alignment horizontal="center" vertical="center"/>
      <protection/>
    </xf>
    <xf numFmtId="164" fontId="13" fillId="3" borderId="86" xfId="24" applyNumberFormat="1" applyFont="1" applyFill="1" applyBorder="1" applyAlignment="1">
      <alignment horizontal="center" vertical="center"/>
      <protection/>
    </xf>
    <xf numFmtId="3" fontId="5" fillId="0" borderId="0" xfId="24" applyNumberFormat="1">
      <alignment/>
      <protection/>
    </xf>
    <xf numFmtId="0" fontId="8" fillId="0" borderId="0" xfId="24" applyFont="1">
      <alignment/>
      <protection/>
    </xf>
    <xf numFmtId="0" fontId="12" fillId="0" borderId="0" xfId="24" applyFont="1">
      <alignment/>
      <protection/>
    </xf>
    <xf numFmtId="0" fontId="0" fillId="0" borderId="10" xfId="24" applyBorder="1">
      <alignment/>
      <protection/>
    </xf>
    <xf numFmtId="0" fontId="5" fillId="0" borderId="0" xfId="25">
      <alignment/>
      <protection/>
    </xf>
    <xf numFmtId="0" fontId="6" fillId="0" borderId="0" xfId="25" applyFont="1">
      <alignment/>
      <protection/>
    </xf>
    <xf numFmtId="0" fontId="0" fillId="0" borderId="0" xfId="25">
      <alignment/>
      <protection/>
    </xf>
    <xf numFmtId="0" fontId="8" fillId="0" borderId="0" xfId="25" applyFont="1" applyAlignment="1">
      <alignment horizontal="right"/>
      <protection/>
    </xf>
    <xf numFmtId="0" fontId="10" fillId="2" borderId="1" xfId="25" applyFont="1" applyFill="1" applyBorder="1" applyAlignment="1">
      <alignment vertical="center"/>
      <protection/>
    </xf>
    <xf numFmtId="0" fontId="10" fillId="2" borderId="2" xfId="25" applyFont="1" applyFill="1" applyBorder="1" applyAlignment="1">
      <alignment vertical="center"/>
      <protection/>
    </xf>
    <xf numFmtId="0" fontId="10" fillId="2" borderId="3" xfId="25" applyFont="1" applyFill="1" applyBorder="1" applyAlignment="1">
      <alignment horizontal="centerContinuous" vertical="center"/>
      <protection/>
    </xf>
    <xf numFmtId="0" fontId="10" fillId="2" borderId="87" xfId="25" applyFont="1" applyFill="1" applyBorder="1" applyAlignment="1">
      <alignment horizontal="centerContinuous" vertical="center"/>
      <protection/>
    </xf>
    <xf numFmtId="0" fontId="11" fillId="0" borderId="55" xfId="25" applyFont="1" applyBorder="1">
      <alignment/>
      <protection/>
    </xf>
    <xf numFmtId="0" fontId="12" fillId="0" borderId="6" xfId="25" applyFont="1" applyBorder="1" applyAlignment="1">
      <alignment horizontal="center" vertical="center"/>
      <protection/>
    </xf>
    <xf numFmtId="0" fontId="22" fillId="0" borderId="88" xfId="25" applyFont="1" applyBorder="1" applyAlignment="1">
      <alignment horizontal="centerContinuous" vertical="center"/>
      <protection/>
    </xf>
    <xf numFmtId="0" fontId="12" fillId="0" borderId="51" xfId="25" applyFont="1" applyBorder="1" applyAlignment="1">
      <alignment horizontal="centerContinuous" vertical="center"/>
      <protection/>
    </xf>
    <xf numFmtId="0" fontId="12" fillId="0" borderId="0" xfId="25" applyFont="1" applyAlignment="1">
      <alignment horizontal="centerContinuous" vertical="center"/>
      <protection/>
    </xf>
    <xf numFmtId="0" fontId="12" fillId="0" borderId="89" xfId="25" applyFont="1" applyBorder="1" applyAlignment="1">
      <alignment horizontal="centerContinuous" vertical="center"/>
      <protection/>
    </xf>
    <xf numFmtId="0" fontId="24" fillId="0" borderId="9" xfId="25" applyFont="1" applyBorder="1">
      <alignment/>
      <protection/>
    </xf>
    <xf numFmtId="0" fontId="12" fillId="0" borderId="10" xfId="25" applyFont="1" applyBorder="1" applyAlignment="1">
      <alignment horizontal="center" vertical="center"/>
      <protection/>
    </xf>
    <xf numFmtId="0" fontId="12" fillId="0" borderId="10" xfId="25" applyFont="1" applyBorder="1" applyAlignment="1">
      <alignment horizontal="centerContinuous" vertical="center"/>
      <protection/>
    </xf>
    <xf numFmtId="0" fontId="12" fillId="0" borderId="62" xfId="25" applyFont="1" applyBorder="1" applyAlignment="1">
      <alignment horizontal="centerContinuous" vertical="center"/>
      <protection/>
    </xf>
    <xf numFmtId="0" fontId="12" fillId="0" borderId="64" xfId="25" applyFont="1" applyBorder="1" applyAlignment="1">
      <alignment horizontal="centerContinuous" vertical="center"/>
      <protection/>
    </xf>
    <xf numFmtId="0" fontId="12" fillId="0" borderId="0" xfId="25" applyFont="1" applyBorder="1" applyAlignment="1">
      <alignment horizontal="centerContinuous" vertical="center"/>
      <protection/>
    </xf>
    <xf numFmtId="0" fontId="12" fillId="0" borderId="65" xfId="25" applyFont="1" applyBorder="1" applyAlignment="1">
      <alignment horizontal="centerContinuous" vertical="center"/>
      <protection/>
    </xf>
    <xf numFmtId="0" fontId="12" fillId="0" borderId="90" xfId="25" applyFont="1" applyBorder="1" applyAlignment="1">
      <alignment horizontal="centerContinuous" vertical="center"/>
      <protection/>
    </xf>
    <xf numFmtId="0" fontId="12" fillId="0" borderId="70" xfId="25" applyFont="1" applyBorder="1" applyAlignment="1">
      <alignment horizontal="centerContinuous" vertical="center"/>
      <protection/>
    </xf>
    <xf numFmtId="0" fontId="12" fillId="0" borderId="68" xfId="25" applyFont="1" applyBorder="1" applyAlignment="1">
      <alignment horizontal="centerContinuous" vertical="center"/>
      <protection/>
    </xf>
    <xf numFmtId="0" fontId="15" fillId="0" borderId="9" xfId="25" applyFont="1" applyBorder="1">
      <alignment/>
      <protection/>
    </xf>
    <xf numFmtId="0" fontId="15" fillId="0" borderId="26" xfId="25" applyFont="1" applyBorder="1" applyAlignment="1">
      <alignment horizontal="center" vertical="center"/>
      <protection/>
    </xf>
    <xf numFmtId="0" fontId="12" fillId="0" borderId="33" xfId="25" applyFont="1" applyBorder="1" applyAlignment="1">
      <alignment horizontal="center" vertical="center"/>
      <protection/>
    </xf>
    <xf numFmtId="0" fontId="12" fillId="0" borderId="71" xfId="25" applyFont="1" applyBorder="1" applyAlignment="1">
      <alignment horizontal="center" vertical="center"/>
      <protection/>
    </xf>
    <xf numFmtId="0" fontId="12" fillId="0" borderId="72" xfId="25" applyFont="1" applyBorder="1" applyAlignment="1">
      <alignment horizontal="center" vertical="center"/>
      <protection/>
    </xf>
    <xf numFmtId="0" fontId="12" fillId="0" borderId="91" xfId="25" applyFont="1" applyBorder="1" applyAlignment="1">
      <alignment horizontal="center" vertical="center"/>
      <protection/>
    </xf>
    <xf numFmtId="0" fontId="12" fillId="0" borderId="92" xfId="25" applyFont="1" applyBorder="1" applyAlignment="1">
      <alignment horizontal="center" vertical="center"/>
      <protection/>
    </xf>
    <xf numFmtId="0" fontId="0" fillId="0" borderId="32" xfId="25" applyBorder="1">
      <alignment/>
      <protection/>
    </xf>
    <xf numFmtId="0" fontId="5" fillId="0" borderId="15" xfId="25" applyBorder="1">
      <alignment/>
      <protection/>
    </xf>
    <xf numFmtId="0" fontId="5" fillId="0" borderId="40" xfId="25" applyBorder="1">
      <alignment/>
      <protection/>
    </xf>
    <xf numFmtId="0" fontId="5" fillId="0" borderId="62" xfId="25" applyBorder="1">
      <alignment/>
      <protection/>
    </xf>
    <xf numFmtId="0" fontId="5" fillId="0" borderId="63" xfId="25" applyBorder="1">
      <alignment/>
      <protection/>
    </xf>
    <xf numFmtId="0" fontId="5" fillId="0" borderId="38" xfId="25" applyBorder="1">
      <alignment/>
      <protection/>
    </xf>
    <xf numFmtId="0" fontId="5" fillId="0" borderId="89" xfId="25" applyBorder="1">
      <alignment/>
      <protection/>
    </xf>
    <xf numFmtId="0" fontId="5" fillId="0" borderId="0" xfId="25" applyNumberFormat="1" applyFont="1" applyBorder="1" applyAlignment="1">
      <alignment/>
      <protection/>
    </xf>
    <xf numFmtId="0" fontId="13" fillId="3" borderId="36" xfId="25" applyNumberFormat="1" applyFont="1" applyFill="1" applyBorder="1" applyAlignment="1">
      <alignment vertical="center"/>
      <protection/>
    </xf>
    <xf numFmtId="0" fontId="8" fillId="0" borderId="9" xfId="25" applyNumberFormat="1" applyFont="1" applyBorder="1" applyAlignment="1">
      <alignment vertical="center"/>
      <protection/>
    </xf>
    <xf numFmtId="0" fontId="8" fillId="0" borderId="63" xfId="25" applyNumberFormat="1" applyFont="1" applyBorder="1" applyAlignment="1">
      <alignment vertical="center"/>
      <protection/>
    </xf>
    <xf numFmtId="3" fontId="8" fillId="3" borderId="37" xfId="25" applyNumberFormat="1" applyFont="1" applyFill="1" applyBorder="1" applyAlignment="1">
      <alignment horizontal="center" vertical="center"/>
      <protection/>
    </xf>
    <xf numFmtId="164" fontId="13" fillId="3" borderId="76" xfId="25" applyNumberFormat="1" applyFont="1" applyFill="1" applyBorder="1" applyAlignment="1">
      <alignment horizontal="center" vertical="center"/>
      <protection/>
    </xf>
    <xf numFmtId="3" fontId="8" fillId="3" borderId="76" xfId="25" applyNumberFormat="1" applyFont="1" applyFill="1" applyBorder="1" applyAlignment="1">
      <alignment horizontal="center" vertical="center"/>
      <protection/>
    </xf>
    <xf numFmtId="3" fontId="8" fillId="3" borderId="19" xfId="25" applyNumberFormat="1" applyFont="1" applyFill="1" applyBorder="1" applyAlignment="1">
      <alignment horizontal="center" vertical="center"/>
      <protection/>
    </xf>
    <xf numFmtId="164" fontId="13" fillId="3" borderId="25" xfId="25" applyNumberFormat="1" applyFont="1" applyFill="1" applyBorder="1" applyAlignment="1">
      <alignment horizontal="center" vertical="center"/>
      <protection/>
    </xf>
    <xf numFmtId="0" fontId="16" fillId="0" borderId="0" xfId="25" applyNumberFormat="1" applyFont="1" applyBorder="1" applyAlignment="1">
      <alignment/>
      <protection/>
    </xf>
    <xf numFmtId="0" fontId="13" fillId="0" borderId="9" xfId="25" applyNumberFormat="1" applyFont="1" applyBorder="1" applyAlignment="1">
      <alignment vertical="center"/>
      <protection/>
    </xf>
    <xf numFmtId="3" fontId="8" fillId="0" borderId="40" xfId="25" applyNumberFormat="1" applyFont="1" applyBorder="1" applyAlignment="1">
      <alignment horizontal="center" vertical="center"/>
      <protection/>
    </xf>
    <xf numFmtId="164" fontId="13" fillId="0" borderId="63" xfId="25" applyNumberFormat="1" applyFont="1" applyBorder="1" applyAlignment="1">
      <alignment horizontal="center" vertical="center"/>
      <protection/>
    </xf>
    <xf numFmtId="3" fontId="8" fillId="0" borderId="63" xfId="25" applyNumberFormat="1" applyFont="1" applyBorder="1" applyAlignment="1">
      <alignment horizontal="center" vertical="center"/>
      <protection/>
    </xf>
    <xf numFmtId="3" fontId="8" fillId="0" borderId="38" xfId="25" applyNumberFormat="1" applyFont="1" applyBorder="1" applyAlignment="1">
      <alignment horizontal="center" vertical="center"/>
      <protection/>
    </xf>
    <xf numFmtId="164" fontId="13" fillId="0" borderId="69" xfId="25" applyNumberFormat="1" applyFont="1" applyBorder="1" applyAlignment="1">
      <alignment horizontal="center" vertical="center"/>
      <protection/>
    </xf>
    <xf numFmtId="0" fontId="13" fillId="3" borderId="9" xfId="25" applyNumberFormat="1" applyFont="1" applyFill="1" applyBorder="1" applyAlignment="1">
      <alignment vertical="center"/>
      <protection/>
    </xf>
    <xf numFmtId="3" fontId="8" fillId="3" borderId="40" xfId="25" applyNumberFormat="1" applyFont="1" applyFill="1" applyBorder="1" applyAlignment="1">
      <alignment horizontal="center" vertical="center"/>
      <protection/>
    </xf>
    <xf numFmtId="164" fontId="13" fillId="3" borderId="63" xfId="25" applyNumberFormat="1" applyFont="1" applyFill="1" applyBorder="1" applyAlignment="1">
      <alignment horizontal="center" vertical="center"/>
      <protection/>
    </xf>
    <xf numFmtId="3" fontId="8" fillId="3" borderId="63" xfId="25" applyNumberFormat="1" applyFont="1" applyFill="1" applyBorder="1" applyAlignment="1">
      <alignment horizontal="center" vertical="center"/>
      <protection/>
    </xf>
    <xf numFmtId="3" fontId="8" fillId="3" borderId="38" xfId="25" applyNumberFormat="1" applyFont="1" applyFill="1" applyBorder="1" applyAlignment="1">
      <alignment horizontal="center" vertical="center"/>
      <protection/>
    </xf>
    <xf numFmtId="164" fontId="13" fillId="3" borderId="69" xfId="25" applyNumberFormat="1" applyFont="1" applyFill="1" applyBorder="1" applyAlignment="1">
      <alignment horizontal="center" vertical="center"/>
      <protection/>
    </xf>
    <xf numFmtId="0" fontId="13" fillId="0" borderId="9" xfId="25" applyNumberFormat="1" applyFont="1" applyFill="1" applyBorder="1" applyAlignment="1">
      <alignment vertical="center"/>
      <protection/>
    </xf>
    <xf numFmtId="0" fontId="13" fillId="0" borderId="41" xfId="25" applyFont="1" applyBorder="1" applyAlignment="1">
      <alignment vertical="center"/>
      <protection/>
    </xf>
    <xf numFmtId="0" fontId="8" fillId="0" borderId="41" xfId="25" applyFont="1" applyBorder="1" applyAlignment="1">
      <alignment vertical="center"/>
      <protection/>
    </xf>
    <xf numFmtId="0" fontId="8" fillId="0" borderId="85" xfId="25" applyFont="1" applyBorder="1" applyAlignment="1">
      <alignment vertical="center"/>
      <protection/>
    </xf>
    <xf numFmtId="3" fontId="8" fillId="0" borderId="42" xfId="25" applyNumberFormat="1" applyFont="1" applyBorder="1" applyAlignment="1">
      <alignment horizontal="center" vertical="center"/>
      <protection/>
    </xf>
    <xf numFmtId="164" fontId="13" fillId="0" borderId="80" xfId="25" applyNumberFormat="1" applyFont="1" applyBorder="1" applyAlignment="1">
      <alignment horizontal="center" vertical="center"/>
      <protection/>
    </xf>
    <xf numFmtId="3" fontId="8" fillId="0" borderId="81" xfId="25" applyNumberFormat="1" applyFont="1" applyBorder="1" applyAlignment="1">
      <alignment horizontal="center" vertical="center"/>
      <protection/>
    </xf>
    <xf numFmtId="3" fontId="8" fillId="0" borderId="82" xfId="25" applyNumberFormat="1" applyFont="1" applyBorder="1" applyAlignment="1">
      <alignment horizontal="center" vertical="center"/>
      <protection/>
    </xf>
    <xf numFmtId="164" fontId="13" fillId="0" borderId="83" xfId="25" applyNumberFormat="1" applyFont="1" applyBorder="1" applyAlignment="1">
      <alignment horizontal="center" vertical="center"/>
      <protection/>
    </xf>
    <xf numFmtId="0" fontId="8" fillId="0" borderId="0" xfId="25" applyFont="1">
      <alignment/>
      <protection/>
    </xf>
    <xf numFmtId="0" fontId="12" fillId="0" borderId="0" xfId="25" applyFont="1">
      <alignment/>
      <protection/>
    </xf>
    <xf numFmtId="0" fontId="0" fillId="0" borderId="10" xfId="25" applyBorder="1">
      <alignment/>
      <protection/>
    </xf>
    <xf numFmtId="0" fontId="8" fillId="0" borderId="26" xfId="22" applyFont="1" applyBorder="1" applyAlignment="1">
      <alignment horizontal="center" vertical="center"/>
      <protection/>
    </xf>
    <xf numFmtId="0" fontId="8" fillId="0" borderId="55" xfId="23" applyFont="1" applyBorder="1" applyAlignment="1">
      <alignment horizontal="center" vertical="center"/>
      <protection/>
    </xf>
    <xf numFmtId="0" fontId="7" fillId="0" borderId="55" xfId="26" applyFont="1" applyBorder="1" applyAlignment="1">
      <alignment horizontal="center" vertical="center"/>
      <protection/>
    </xf>
    <xf numFmtId="0" fontId="7" fillId="0" borderId="9" xfId="26" applyFont="1" applyBorder="1" applyAlignment="1">
      <alignment horizontal="center" vertical="center"/>
      <protection/>
    </xf>
    <xf numFmtId="0" fontId="7" fillId="0" borderId="26" xfId="26" applyFont="1" applyBorder="1" applyAlignment="1">
      <alignment horizontal="center" vertical="center"/>
      <protection/>
    </xf>
    <xf numFmtId="0" fontId="7" fillId="0" borderId="55" xfId="27" applyFont="1" applyBorder="1" applyAlignment="1">
      <alignment horizontal="center" vertical="center"/>
      <protection/>
    </xf>
    <xf numFmtId="0" fontId="7" fillId="0" borderId="9" xfId="27" applyFont="1" applyBorder="1" applyAlignment="1">
      <alignment horizontal="center" vertical="center"/>
      <protection/>
    </xf>
    <xf numFmtId="0" fontId="7" fillId="0" borderId="26" xfId="27" applyFont="1" applyBorder="1" applyAlignment="1">
      <alignment horizontal="center" vertical="center"/>
      <protection/>
    </xf>
    <xf numFmtId="0" fontId="7" fillId="0" borderId="55" xfId="28" applyFont="1" applyBorder="1" applyAlignment="1">
      <alignment horizontal="center" vertical="center"/>
      <protection/>
    </xf>
    <xf numFmtId="0" fontId="7" fillId="0" borderId="9" xfId="28" applyFont="1" applyBorder="1" applyAlignment="1">
      <alignment horizontal="center" vertical="center"/>
      <protection/>
    </xf>
    <xf numFmtId="0" fontId="7" fillId="0" borderId="26" xfId="28" applyFont="1" applyBorder="1" applyAlignment="1">
      <alignment horizontal="center" vertical="center"/>
      <protection/>
    </xf>
    <xf numFmtId="0" fontId="8" fillId="0" borderId="55" xfId="29" applyFont="1" applyBorder="1" applyAlignment="1">
      <alignment horizontal="center" vertical="center"/>
      <protection/>
    </xf>
    <xf numFmtId="0" fontId="8" fillId="0" borderId="9" xfId="29" applyFont="1" applyBorder="1" applyAlignment="1">
      <alignment horizontal="center" vertical="center"/>
      <protection/>
    </xf>
    <xf numFmtId="0" fontId="8" fillId="0" borderId="26" xfId="29" applyFont="1" applyBorder="1" applyAlignment="1">
      <alignment horizontal="center" vertical="center"/>
      <protection/>
    </xf>
    <xf numFmtId="0" fontId="8" fillId="0" borderId="55" xfId="30" applyFont="1" applyBorder="1" applyAlignment="1">
      <alignment horizontal="center" vertical="center"/>
      <protection/>
    </xf>
    <xf numFmtId="0" fontId="8" fillId="0" borderId="9" xfId="30" applyFont="1" applyBorder="1" applyAlignment="1">
      <alignment horizontal="center" vertical="center"/>
      <protection/>
    </xf>
    <xf numFmtId="0" fontId="8" fillId="0" borderId="26" xfId="30" applyFont="1" applyBorder="1" applyAlignment="1">
      <alignment horizontal="center" vertical="center"/>
      <protection/>
    </xf>
    <xf numFmtId="0" fontId="8" fillId="0" borderId="55" xfId="31" applyFont="1" applyBorder="1" applyAlignment="1">
      <alignment horizontal="center" vertical="center"/>
      <protection/>
    </xf>
    <xf numFmtId="0" fontId="8" fillId="0" borderId="9" xfId="31" applyFont="1" applyBorder="1" applyAlignment="1">
      <alignment horizontal="center" vertical="center"/>
      <protection/>
    </xf>
    <xf numFmtId="0" fontId="8" fillId="0" borderId="26" xfId="31" applyFont="1" applyBorder="1" applyAlignment="1">
      <alignment horizontal="center" vertical="center"/>
      <protection/>
    </xf>
    <xf numFmtId="0" fontId="8" fillId="0" borderId="5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26" xfId="20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8" fillId="0" borderId="26" xfId="21" applyFont="1" applyBorder="1" applyAlignment="1">
      <alignment horizontal="center" vertical="center"/>
      <protection/>
    </xf>
    <xf numFmtId="0" fontId="8" fillId="0" borderId="5" xfId="22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9" xfId="23" applyFont="1" applyBorder="1" applyAlignment="1">
      <alignment horizontal="center" vertical="center"/>
      <protection/>
    </xf>
    <xf numFmtId="0" fontId="8" fillId="0" borderId="26" xfId="23" applyFont="1" applyBorder="1" applyAlignment="1">
      <alignment horizontal="center" vertical="center"/>
      <protection/>
    </xf>
    <xf numFmtId="0" fontId="8" fillId="0" borderId="55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26" xfId="24" applyFont="1" applyBorder="1" applyAlignment="1">
      <alignment horizontal="center" vertical="center"/>
      <protection/>
    </xf>
    <xf numFmtId="0" fontId="8" fillId="0" borderId="55" xfId="25" applyFont="1" applyBorder="1" applyAlignment="1">
      <alignment horizontal="center" vertical="center"/>
      <protection/>
    </xf>
    <xf numFmtId="0" fontId="8" fillId="0" borderId="9" xfId="25" applyFont="1" applyBorder="1" applyAlignment="1">
      <alignment horizontal="center" vertical="center"/>
      <protection/>
    </xf>
    <xf numFmtId="0" fontId="8" fillId="0" borderId="26" xfId="25" applyFont="1" applyBorder="1" applyAlignment="1">
      <alignment horizontal="center" vertical="center"/>
      <protection/>
    </xf>
  </cellXfs>
  <cellStyles count="1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eceI1" xfId="20"/>
    <cellStyle name="normální_peceI2" xfId="21"/>
    <cellStyle name="normální_peceI3" xfId="22"/>
    <cellStyle name="normální_peceII1" xfId="23"/>
    <cellStyle name="normální_peceII2" xfId="24"/>
    <cellStyle name="normální_peceII3" xfId="25"/>
    <cellStyle name="normální_sf_tvor1" xfId="26"/>
    <cellStyle name="normální_sf_tvor2" xfId="27"/>
    <cellStyle name="normální_sf_tvor3" xfId="28"/>
    <cellStyle name="normální_sf_uzit1" xfId="29"/>
    <cellStyle name="normální_sf_uzit2" xfId="30"/>
    <cellStyle name="normální_sf_uzit3" xfId="31"/>
    <cellStyle name="Percent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"/>
  <sheetViews>
    <sheetView showGridLines="0" showRowColHeaders="0"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2" width="16.57421875" style="0" customWidth="1"/>
    <col min="3" max="3" width="105.140625" style="0" customWidth="1"/>
  </cols>
  <sheetData>
    <row r="1" ht="4.5" customHeight="1"/>
    <row r="2" ht="15">
      <c r="A2" s="1" t="s">
        <v>0</v>
      </c>
    </row>
    <row r="3" ht="4.5" customHeight="1">
      <c r="A3" s="1"/>
    </row>
    <row r="4" spans="1:3" ht="12.75">
      <c r="A4" s="2" t="s">
        <v>1</v>
      </c>
      <c r="B4" s="2" t="s">
        <v>2</v>
      </c>
      <c r="C4" s="2" t="s">
        <v>3</v>
      </c>
    </row>
    <row r="5" spans="1:3" ht="12.75">
      <c r="A5" s="3" t="s">
        <v>4</v>
      </c>
      <c r="B5" t="s">
        <v>16</v>
      </c>
      <c r="C5" t="s">
        <v>20</v>
      </c>
    </row>
    <row r="6" spans="1:3" ht="12.75">
      <c r="A6" s="3" t="s">
        <v>5</v>
      </c>
      <c r="B6" t="s">
        <v>17</v>
      </c>
      <c r="C6" t="s">
        <v>20</v>
      </c>
    </row>
    <row r="7" spans="1:3" ht="12.75">
      <c r="A7" s="3" t="s">
        <v>6</v>
      </c>
      <c r="B7" t="s">
        <v>18</v>
      </c>
      <c r="C7" t="s">
        <v>20</v>
      </c>
    </row>
    <row r="8" spans="1:3" ht="12.75">
      <c r="A8" s="3" t="s">
        <v>7</v>
      </c>
      <c r="B8" t="s">
        <v>16</v>
      </c>
      <c r="C8" t="s">
        <v>111</v>
      </c>
    </row>
    <row r="9" spans="1:3" ht="12.75">
      <c r="A9" s="3" t="s">
        <v>8</v>
      </c>
      <c r="B9" t="s">
        <v>17</v>
      </c>
      <c r="C9" t="s">
        <v>111</v>
      </c>
    </row>
    <row r="10" spans="1:3" ht="12.75">
      <c r="A10" s="3" t="s">
        <v>9</v>
      </c>
      <c r="B10" t="s">
        <v>18</v>
      </c>
      <c r="C10" t="s">
        <v>111</v>
      </c>
    </row>
    <row r="11" spans="1:3" ht="12.75">
      <c r="A11" s="3" t="s">
        <v>10</v>
      </c>
      <c r="B11" t="s">
        <v>16</v>
      </c>
      <c r="C11" t="s">
        <v>148</v>
      </c>
    </row>
    <row r="12" spans="1:3" ht="12.75">
      <c r="A12" s="3" t="s">
        <v>11</v>
      </c>
      <c r="B12" t="s">
        <v>17</v>
      </c>
      <c r="C12" t="s">
        <v>148</v>
      </c>
    </row>
    <row r="13" spans="1:3" ht="12.75">
      <c r="A13" s="3" t="s">
        <v>12</v>
      </c>
      <c r="B13" t="s">
        <v>18</v>
      </c>
      <c r="C13" t="s">
        <v>148</v>
      </c>
    </row>
    <row r="14" spans="1:3" ht="12.75">
      <c r="A14" s="3" t="s">
        <v>13</v>
      </c>
      <c r="B14" t="s">
        <v>16</v>
      </c>
      <c r="C14" t="s">
        <v>176</v>
      </c>
    </row>
    <row r="15" spans="1:3" ht="12.75">
      <c r="A15" s="3" t="s">
        <v>14</v>
      </c>
      <c r="B15" t="s">
        <v>17</v>
      </c>
      <c r="C15" t="s">
        <v>176</v>
      </c>
    </row>
    <row r="16" spans="1:3" ht="12.75">
      <c r="A16" s="3" t="s">
        <v>15</v>
      </c>
      <c r="B16" t="s">
        <v>18</v>
      </c>
      <c r="C16" t="s">
        <v>176</v>
      </c>
    </row>
  </sheetData>
  <hyperlinks>
    <hyperlink ref="A5" location="SF_T1!A1" display="SF_T1"/>
    <hyperlink ref="A6" location="SF_T2!A1" display="SF_T2"/>
    <hyperlink ref="A7" location="SF_T3!A1" display="SF_T3"/>
    <hyperlink ref="A8" location="SF_U1!A1" display="SF_U1"/>
    <hyperlink ref="A9" location="SF_U2!A1" display="SF_U2"/>
    <hyperlink ref="A10" location="SF_U3!A1" display="SF_U3"/>
    <hyperlink ref="A11" location="PECI1!A1" display="PECI1"/>
    <hyperlink ref="A12" location="PECI2!A1" display="PECI2"/>
    <hyperlink ref="A13" location="PECI3!A1" display="PECI3"/>
    <hyperlink ref="A14" location="PECII1!A1" display="PECII1"/>
    <hyperlink ref="A15" location="PECII2!A1" display="PECII2"/>
    <hyperlink ref="A16" location="PECII3!A1" display="PECII3"/>
  </hyperlink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690" customWidth="1"/>
    <col min="2" max="2" width="37.28125" style="692" customWidth="1"/>
    <col min="3" max="3" width="25.7109375" style="692" hidden="1" customWidth="1"/>
    <col min="4" max="4" width="9.140625" style="690" hidden="1" customWidth="1"/>
    <col min="5" max="5" width="9.140625" style="692" hidden="1" customWidth="1"/>
    <col min="6" max="7" width="7.7109375" style="692" customWidth="1"/>
    <col min="8" max="8" width="8.57421875" style="692" customWidth="1"/>
    <col min="9" max="9" width="12.140625" style="692" customWidth="1"/>
    <col min="10" max="10" width="8.57421875" style="692" customWidth="1"/>
    <col min="11" max="11" width="12.140625" style="692" customWidth="1"/>
    <col min="12" max="12" width="8.57421875" style="690" customWidth="1"/>
    <col min="13" max="13" width="12.140625" style="690" customWidth="1"/>
    <col min="14" max="18" width="15.00390625" style="690" customWidth="1"/>
    <col min="19" max="19" width="0.13671875" style="692" customWidth="1"/>
    <col min="20" max="20" width="7.7109375" style="692" customWidth="1"/>
    <col min="21" max="21" width="6.7109375" style="692" customWidth="1"/>
    <col min="22" max="22" width="7.7109375" style="692" customWidth="1"/>
    <col min="23" max="23" width="6.7109375" style="692" customWidth="1"/>
    <col min="24" max="24" width="7.7109375" style="692" customWidth="1"/>
    <col min="25" max="26" width="9.140625" style="690" customWidth="1"/>
    <col min="27" max="27" width="6.7109375" style="692" customWidth="1"/>
    <col min="28" max="28" width="7.7109375" style="692" customWidth="1"/>
    <col min="29" max="29" width="0.9921875" style="692" customWidth="1"/>
    <col min="30" max="248" width="10.28125" style="692" customWidth="1"/>
    <col min="249" max="254" width="9.140625" style="692" customWidth="1"/>
    <col min="255" max="16384" width="9.140625" style="690" customWidth="1"/>
  </cols>
  <sheetData>
    <row r="1" ht="12.75" customHeight="1">
      <c r="B1" s="691" t="s">
        <v>19</v>
      </c>
    </row>
    <row r="2" ht="15" customHeight="1">
      <c r="B2" s="691" t="s">
        <v>148</v>
      </c>
    </row>
    <row r="3" spans="2:18" ht="15" customHeight="1">
      <c r="B3" s="691" t="s">
        <v>96</v>
      </c>
      <c r="R3" s="693" t="s">
        <v>149</v>
      </c>
    </row>
    <row r="4" ht="12.75" customHeight="1">
      <c r="B4" s="694"/>
    </row>
    <row r="5" spans="2:18" ht="24" customHeight="1">
      <c r="B5" s="695" t="s">
        <v>24</v>
      </c>
      <c r="C5" s="696"/>
      <c r="D5" s="696"/>
      <c r="E5" s="697"/>
      <c r="F5" s="697" t="s">
        <v>150</v>
      </c>
      <c r="G5" s="697"/>
      <c r="H5" s="697"/>
      <c r="I5" s="697"/>
      <c r="J5" s="697"/>
      <c r="K5" s="697"/>
      <c r="L5" s="697"/>
      <c r="M5" s="698"/>
      <c r="N5" s="697"/>
      <c r="O5" s="697"/>
      <c r="P5" s="697"/>
      <c r="Q5" s="697"/>
      <c r="R5" s="698">
        <v>2006</v>
      </c>
    </row>
    <row r="6" spans="2:19" ht="17.25" customHeight="1">
      <c r="B6" s="1020" t="s">
        <v>97</v>
      </c>
      <c r="C6" s="699"/>
      <c r="D6" s="699"/>
      <c r="E6" s="700" t="s">
        <v>151</v>
      </c>
      <c r="F6" s="701" t="s">
        <v>152</v>
      </c>
      <c r="G6" s="702"/>
      <c r="H6" s="702"/>
      <c r="I6" s="702"/>
      <c r="J6" s="702"/>
      <c r="K6" s="702"/>
      <c r="L6" s="702"/>
      <c r="M6" s="703"/>
      <c r="N6" s="704" t="s">
        <v>153</v>
      </c>
      <c r="O6" s="702"/>
      <c r="P6" s="705"/>
      <c r="Q6" s="705"/>
      <c r="R6" s="706"/>
      <c r="S6" s="690"/>
    </row>
    <row r="7" spans="2:18" ht="12.75" customHeight="1">
      <c r="B7" s="1021"/>
      <c r="C7" s="707"/>
      <c r="D7" s="707"/>
      <c r="E7" s="708" t="s">
        <v>154</v>
      </c>
      <c r="F7" s="709"/>
      <c r="G7" s="710"/>
      <c r="H7" s="711" t="s">
        <v>155</v>
      </c>
      <c r="I7" s="711"/>
      <c r="J7" s="711"/>
      <c r="K7" s="711"/>
      <c r="L7" s="711"/>
      <c r="M7" s="712"/>
      <c r="N7" s="713"/>
      <c r="O7" s="710"/>
      <c r="P7" s="714" t="s">
        <v>156</v>
      </c>
      <c r="Q7" s="715"/>
      <c r="R7" s="716" t="s">
        <v>157</v>
      </c>
    </row>
    <row r="8" spans="2:18" ht="12.75" customHeight="1">
      <c r="B8" s="1021"/>
      <c r="C8" s="707"/>
      <c r="D8" s="707"/>
      <c r="E8" s="708" t="s">
        <v>29</v>
      </c>
      <c r="F8" s="709" t="s">
        <v>158</v>
      </c>
      <c r="G8" s="710"/>
      <c r="H8" s="717" t="s">
        <v>159</v>
      </c>
      <c r="I8" s="718"/>
      <c r="J8" s="717" t="s">
        <v>160</v>
      </c>
      <c r="K8" s="718"/>
      <c r="L8" s="717" t="s">
        <v>161</v>
      </c>
      <c r="M8" s="719"/>
      <c r="N8" s="720" t="s">
        <v>158</v>
      </c>
      <c r="O8" s="710"/>
      <c r="P8" s="719" t="s">
        <v>162</v>
      </c>
      <c r="Q8" s="719" t="s">
        <v>163</v>
      </c>
      <c r="R8" s="721" t="s">
        <v>164</v>
      </c>
    </row>
    <row r="9" spans="2:18" ht="12.75" customHeight="1">
      <c r="B9" s="1021"/>
      <c r="C9" s="722" t="s">
        <v>38</v>
      </c>
      <c r="D9" s="722"/>
      <c r="E9" s="708"/>
      <c r="F9" s="709"/>
      <c r="G9" s="710"/>
      <c r="H9" s="711"/>
      <c r="I9" s="710"/>
      <c r="J9" s="711" t="s">
        <v>165</v>
      </c>
      <c r="K9" s="710"/>
      <c r="L9" s="711" t="s">
        <v>166</v>
      </c>
      <c r="M9" s="712"/>
      <c r="N9" s="713"/>
      <c r="O9" s="710"/>
      <c r="P9" s="723"/>
      <c r="Q9" s="712" t="s">
        <v>165</v>
      </c>
      <c r="R9" s="721" t="s">
        <v>167</v>
      </c>
    </row>
    <row r="10" spans="2:19" ht="12.75" customHeight="1">
      <c r="B10" s="994"/>
      <c r="C10" s="724"/>
      <c r="D10" s="724"/>
      <c r="E10" s="725" t="s">
        <v>53</v>
      </c>
      <c r="F10" s="726" t="s">
        <v>53</v>
      </c>
      <c r="G10" s="727" t="s">
        <v>132</v>
      </c>
      <c r="H10" s="727" t="s">
        <v>52</v>
      </c>
      <c r="I10" s="727" t="s">
        <v>168</v>
      </c>
      <c r="J10" s="727" t="s">
        <v>52</v>
      </c>
      <c r="K10" s="727" t="s">
        <v>168</v>
      </c>
      <c r="L10" s="727" t="s">
        <v>52</v>
      </c>
      <c r="M10" s="728" t="s">
        <v>168</v>
      </c>
      <c r="N10" s="729" t="s">
        <v>49</v>
      </c>
      <c r="O10" s="727" t="s">
        <v>132</v>
      </c>
      <c r="P10" s="727" t="s">
        <v>169</v>
      </c>
      <c r="Q10" s="727" t="s">
        <v>169</v>
      </c>
      <c r="R10" s="730" t="s">
        <v>49</v>
      </c>
      <c r="S10" s="690"/>
    </row>
    <row r="11" spans="2:19" ht="5.25" customHeight="1">
      <c r="B11" s="731"/>
      <c r="C11" s="731"/>
      <c r="D11" s="731"/>
      <c r="E11" s="732"/>
      <c r="F11" s="733"/>
      <c r="G11" s="734"/>
      <c r="H11" s="735"/>
      <c r="I11" s="735"/>
      <c r="J11" s="735"/>
      <c r="K11" s="735"/>
      <c r="L11" s="735"/>
      <c r="M11" s="736"/>
      <c r="N11" s="737"/>
      <c r="O11" s="734"/>
      <c r="P11" s="735"/>
      <c r="Q11" s="735"/>
      <c r="R11" s="738"/>
      <c r="S11" s="690"/>
    </row>
    <row r="12" spans="1:24" ht="15" customHeight="1">
      <c r="A12" s="739"/>
      <c r="B12" s="740" t="s">
        <v>54</v>
      </c>
      <c r="C12" s="741"/>
      <c r="D12" s="741">
        <v>2006</v>
      </c>
      <c r="E12" s="742">
        <v>1301</v>
      </c>
      <c r="F12" s="743">
        <v>943</v>
      </c>
      <c r="G12" s="744">
        <f aca="true" t="shared" si="0" ref="G12:G25">IF($E12&gt;0,F12/$E12/0.01,"")</f>
        <v>72.48270561106841</v>
      </c>
      <c r="H12" s="745">
        <v>29.1843165467626</v>
      </c>
      <c r="I12" s="744">
        <v>54.39872</v>
      </c>
      <c r="J12" s="745">
        <v>8.71384615384615</v>
      </c>
      <c r="K12" s="744">
        <v>38.0964285714286</v>
      </c>
      <c r="L12" s="745">
        <v>28.5258441558442</v>
      </c>
      <c r="M12" s="744">
        <v>56.2207792207792</v>
      </c>
      <c r="N12" s="746">
        <v>517</v>
      </c>
      <c r="O12" s="744">
        <f aca="true" t="shared" si="1" ref="O12:O25">IF($E12&gt;0,N12/$E12/0.01,"")</f>
        <v>39.73866256725596</v>
      </c>
      <c r="P12" s="745">
        <v>308.636929460581</v>
      </c>
      <c r="Q12" s="745">
        <v>302.857142857143</v>
      </c>
      <c r="R12" s="747">
        <v>326</v>
      </c>
      <c r="S12" s="748"/>
      <c r="T12" s="748"/>
      <c r="U12" s="748"/>
      <c r="V12" s="748"/>
      <c r="W12" s="748"/>
      <c r="X12" s="748"/>
    </row>
    <row r="13" spans="1:24" ht="15" customHeight="1">
      <c r="A13" s="739"/>
      <c r="B13" s="749" t="s">
        <v>98</v>
      </c>
      <c r="C13" s="741"/>
      <c r="D13" s="741">
        <v>2006</v>
      </c>
      <c r="E13" s="742">
        <v>7</v>
      </c>
      <c r="F13" s="750">
        <v>4</v>
      </c>
      <c r="G13" s="751">
        <f t="shared" si="0"/>
        <v>57.14285714285714</v>
      </c>
      <c r="H13" s="752">
        <v>8</v>
      </c>
      <c r="I13" s="751">
        <v>53.3333333333333</v>
      </c>
      <c r="J13" s="752">
        <v>0</v>
      </c>
      <c r="K13" s="751">
        <v>0</v>
      </c>
      <c r="L13" s="752">
        <v>0</v>
      </c>
      <c r="M13" s="751">
        <v>0</v>
      </c>
      <c r="N13" s="753">
        <v>3</v>
      </c>
      <c r="O13" s="751">
        <f t="shared" si="1"/>
        <v>42.857142857142854</v>
      </c>
      <c r="P13" s="752">
        <v>300</v>
      </c>
      <c r="Q13" s="752">
        <v>0</v>
      </c>
      <c r="R13" s="754">
        <v>2</v>
      </c>
      <c r="S13" s="748"/>
      <c r="T13" s="748"/>
      <c r="U13" s="748"/>
      <c r="V13" s="748"/>
      <c r="W13" s="748"/>
      <c r="X13" s="748"/>
    </row>
    <row r="14" spans="1:24" ht="15" customHeight="1">
      <c r="A14" s="739"/>
      <c r="B14" s="755" t="s">
        <v>99</v>
      </c>
      <c r="C14" s="741"/>
      <c r="D14" s="741">
        <v>2006</v>
      </c>
      <c r="E14" s="742">
        <v>1</v>
      </c>
      <c r="F14" s="756">
        <v>0</v>
      </c>
      <c r="G14" s="757">
        <f t="shared" si="0"/>
        <v>0</v>
      </c>
      <c r="H14" s="758">
        <v>0</v>
      </c>
      <c r="I14" s="757">
        <v>0</v>
      </c>
      <c r="J14" s="758">
        <v>0</v>
      </c>
      <c r="K14" s="757">
        <v>0</v>
      </c>
      <c r="L14" s="758">
        <v>0</v>
      </c>
      <c r="M14" s="757">
        <v>0</v>
      </c>
      <c r="N14" s="759">
        <v>0</v>
      </c>
      <c r="O14" s="757">
        <f t="shared" si="1"/>
        <v>0</v>
      </c>
      <c r="P14" s="758">
        <v>0</v>
      </c>
      <c r="Q14" s="758">
        <v>0</v>
      </c>
      <c r="R14" s="760">
        <v>0</v>
      </c>
      <c r="S14" s="748"/>
      <c r="T14" s="748"/>
      <c r="U14" s="748"/>
      <c r="V14" s="748"/>
      <c r="W14" s="748"/>
      <c r="X14" s="748"/>
    </row>
    <row r="15" spans="1:24" ht="15" customHeight="1">
      <c r="A15" s="739"/>
      <c r="B15" s="749" t="s">
        <v>100</v>
      </c>
      <c r="C15" s="741"/>
      <c r="D15" s="741">
        <v>2006</v>
      </c>
      <c r="E15" s="742">
        <v>496</v>
      </c>
      <c r="F15" s="750">
        <v>368</v>
      </c>
      <c r="G15" s="751">
        <f t="shared" si="0"/>
        <v>74.19354838709677</v>
      </c>
      <c r="H15" s="752">
        <v>28.9645833333333</v>
      </c>
      <c r="I15" s="751">
        <v>54.5</v>
      </c>
      <c r="J15" s="752">
        <v>6.68</v>
      </c>
      <c r="K15" s="751">
        <v>36.1</v>
      </c>
      <c r="L15" s="752">
        <v>34.2895833333333</v>
      </c>
      <c r="M15" s="751">
        <v>56.3846153846154</v>
      </c>
      <c r="N15" s="753">
        <v>167</v>
      </c>
      <c r="O15" s="751">
        <f t="shared" si="1"/>
        <v>33.66935483870967</v>
      </c>
      <c r="P15" s="752">
        <v>305.9</v>
      </c>
      <c r="Q15" s="752">
        <v>178.571428571429</v>
      </c>
      <c r="R15" s="754">
        <v>102</v>
      </c>
      <c r="S15" s="748"/>
      <c r="T15" s="748"/>
      <c r="U15" s="748"/>
      <c r="V15" s="748"/>
      <c r="W15" s="748"/>
      <c r="X15" s="748"/>
    </row>
    <row r="16" spans="1:24" ht="15" customHeight="1">
      <c r="A16" s="739"/>
      <c r="B16" s="755" t="s">
        <v>101</v>
      </c>
      <c r="C16" s="741"/>
      <c r="D16" s="741">
        <v>2006</v>
      </c>
      <c r="E16" s="742">
        <v>6</v>
      </c>
      <c r="F16" s="756">
        <v>6</v>
      </c>
      <c r="G16" s="757">
        <f t="shared" si="0"/>
        <v>100</v>
      </c>
      <c r="H16" s="758">
        <v>28</v>
      </c>
      <c r="I16" s="757">
        <v>55</v>
      </c>
      <c r="J16" s="758">
        <v>0</v>
      </c>
      <c r="K16" s="757">
        <v>0</v>
      </c>
      <c r="L16" s="758">
        <v>0</v>
      </c>
      <c r="M16" s="757">
        <v>50</v>
      </c>
      <c r="N16" s="759">
        <v>0</v>
      </c>
      <c r="O16" s="757">
        <f t="shared" si="1"/>
        <v>0</v>
      </c>
      <c r="P16" s="758">
        <v>0</v>
      </c>
      <c r="Q16" s="758">
        <v>0</v>
      </c>
      <c r="R16" s="760">
        <v>0</v>
      </c>
      <c r="S16" s="748"/>
      <c r="T16" s="748"/>
      <c r="U16" s="748"/>
      <c r="V16" s="748"/>
      <c r="W16" s="748"/>
      <c r="X16" s="748"/>
    </row>
    <row r="17" spans="1:24" ht="15" customHeight="1">
      <c r="A17" s="739"/>
      <c r="B17" s="749" t="s">
        <v>102</v>
      </c>
      <c r="C17" s="741"/>
      <c r="D17" s="741">
        <v>2006</v>
      </c>
      <c r="E17" s="742">
        <v>700</v>
      </c>
      <c r="F17" s="750">
        <v>487</v>
      </c>
      <c r="G17" s="751">
        <f t="shared" si="0"/>
        <v>69.57142857142857</v>
      </c>
      <c r="H17" s="752">
        <v>29.9146774193548</v>
      </c>
      <c r="I17" s="751">
        <v>54.2876132930514</v>
      </c>
      <c r="J17" s="752">
        <v>8.71767441860465</v>
      </c>
      <c r="K17" s="751">
        <v>39.8421052631579</v>
      </c>
      <c r="L17" s="752">
        <v>25.9713725490196</v>
      </c>
      <c r="M17" s="751">
        <v>56.3235294117647</v>
      </c>
      <c r="N17" s="753">
        <v>310</v>
      </c>
      <c r="O17" s="751">
        <f t="shared" si="1"/>
        <v>44.285714285714285</v>
      </c>
      <c r="P17" s="752">
        <v>307.378947368421</v>
      </c>
      <c r="Q17" s="752">
        <v>350</v>
      </c>
      <c r="R17" s="754">
        <v>199</v>
      </c>
      <c r="S17" s="748"/>
      <c r="T17" s="748"/>
      <c r="U17" s="748"/>
      <c r="V17" s="748"/>
      <c r="W17" s="748"/>
      <c r="X17" s="748"/>
    </row>
    <row r="18" spans="1:24" ht="15" customHeight="1">
      <c r="A18" s="739"/>
      <c r="B18" s="755" t="s">
        <v>103</v>
      </c>
      <c r="C18" s="741"/>
      <c r="D18" s="741">
        <v>2006</v>
      </c>
      <c r="E18" s="742">
        <v>19</v>
      </c>
      <c r="F18" s="756">
        <v>16</v>
      </c>
      <c r="G18" s="757">
        <f t="shared" si="0"/>
        <v>84.21052631578947</v>
      </c>
      <c r="H18" s="758">
        <v>24.5433333333333</v>
      </c>
      <c r="I18" s="757">
        <v>54.0909090909091</v>
      </c>
      <c r="J18" s="758">
        <v>6.86111111111111</v>
      </c>
      <c r="K18" s="757">
        <v>0</v>
      </c>
      <c r="L18" s="758">
        <v>23</v>
      </c>
      <c r="M18" s="757">
        <v>0</v>
      </c>
      <c r="N18" s="759">
        <v>7</v>
      </c>
      <c r="O18" s="757">
        <f t="shared" si="1"/>
        <v>36.84210526315789</v>
      </c>
      <c r="P18" s="758">
        <v>242.857142857143</v>
      </c>
      <c r="Q18" s="758">
        <v>0</v>
      </c>
      <c r="R18" s="760">
        <v>4</v>
      </c>
      <c r="S18" s="748"/>
      <c r="T18" s="748"/>
      <c r="U18" s="748"/>
      <c r="V18" s="748"/>
      <c r="W18" s="748"/>
      <c r="X18" s="748"/>
    </row>
    <row r="19" spans="1:24" ht="15" customHeight="1">
      <c r="A19" s="739"/>
      <c r="B19" s="749" t="s">
        <v>104</v>
      </c>
      <c r="C19" s="741"/>
      <c r="D19" s="741">
        <v>2006</v>
      </c>
      <c r="E19" s="742">
        <v>34</v>
      </c>
      <c r="F19" s="750">
        <v>29</v>
      </c>
      <c r="G19" s="751">
        <f t="shared" si="0"/>
        <v>85.29411764705881</v>
      </c>
      <c r="H19" s="752">
        <v>30.6269230769231</v>
      </c>
      <c r="I19" s="751">
        <v>55</v>
      </c>
      <c r="J19" s="752">
        <v>10.65</v>
      </c>
      <c r="K19" s="751">
        <v>28.5</v>
      </c>
      <c r="L19" s="752">
        <v>0</v>
      </c>
      <c r="M19" s="751">
        <v>0</v>
      </c>
      <c r="N19" s="753">
        <v>11</v>
      </c>
      <c r="O19" s="751">
        <f t="shared" si="1"/>
        <v>32.35294117647059</v>
      </c>
      <c r="P19" s="752">
        <v>295.454545454545</v>
      </c>
      <c r="Q19" s="752">
        <v>0</v>
      </c>
      <c r="R19" s="754">
        <v>5</v>
      </c>
      <c r="S19" s="748"/>
      <c r="T19" s="748"/>
      <c r="U19" s="748"/>
      <c r="V19" s="748"/>
      <c r="W19" s="748"/>
      <c r="X19" s="748"/>
    </row>
    <row r="20" spans="1:24" ht="15" customHeight="1">
      <c r="A20" s="739"/>
      <c r="B20" s="755" t="s">
        <v>105</v>
      </c>
      <c r="C20" s="741"/>
      <c r="D20" s="741">
        <v>2006</v>
      </c>
      <c r="E20" s="742">
        <v>21</v>
      </c>
      <c r="F20" s="756">
        <v>17</v>
      </c>
      <c r="G20" s="757">
        <f t="shared" si="0"/>
        <v>80.95238095238095</v>
      </c>
      <c r="H20" s="758">
        <v>22.1</v>
      </c>
      <c r="I20" s="757">
        <v>55</v>
      </c>
      <c r="J20" s="758">
        <v>11.9444444444444</v>
      </c>
      <c r="K20" s="757">
        <v>0</v>
      </c>
      <c r="L20" s="758">
        <v>0</v>
      </c>
      <c r="M20" s="757">
        <v>55</v>
      </c>
      <c r="N20" s="759">
        <v>14</v>
      </c>
      <c r="O20" s="757">
        <f t="shared" si="1"/>
        <v>66.66666666666666</v>
      </c>
      <c r="P20" s="758">
        <v>397.571428571429</v>
      </c>
      <c r="Q20" s="758">
        <v>0</v>
      </c>
      <c r="R20" s="760">
        <v>12</v>
      </c>
      <c r="S20" s="748"/>
      <c r="T20" s="748"/>
      <c r="U20" s="748"/>
      <c r="V20" s="748"/>
      <c r="W20" s="748"/>
      <c r="X20" s="748"/>
    </row>
    <row r="21" spans="1:24" ht="15" customHeight="1">
      <c r="A21" s="739"/>
      <c r="B21" s="749" t="s">
        <v>106</v>
      </c>
      <c r="C21" s="741"/>
      <c r="D21" s="741">
        <v>2006</v>
      </c>
      <c r="E21" s="742">
        <v>7</v>
      </c>
      <c r="F21" s="750">
        <v>6</v>
      </c>
      <c r="G21" s="751">
        <f t="shared" si="0"/>
        <v>85.71428571428571</v>
      </c>
      <c r="H21" s="752">
        <v>36</v>
      </c>
      <c r="I21" s="751">
        <v>55</v>
      </c>
      <c r="J21" s="752">
        <v>9.88</v>
      </c>
      <c r="K21" s="751">
        <v>0</v>
      </c>
      <c r="L21" s="752">
        <v>26</v>
      </c>
      <c r="M21" s="751">
        <v>0</v>
      </c>
      <c r="N21" s="753">
        <v>0</v>
      </c>
      <c r="O21" s="751">
        <f t="shared" si="1"/>
        <v>0</v>
      </c>
      <c r="P21" s="752">
        <v>0</v>
      </c>
      <c r="Q21" s="752">
        <v>0</v>
      </c>
      <c r="R21" s="754">
        <v>0</v>
      </c>
      <c r="S21" s="748"/>
      <c r="T21" s="748"/>
      <c r="U21" s="748"/>
      <c r="V21" s="748"/>
      <c r="W21" s="748"/>
      <c r="X21" s="748"/>
    </row>
    <row r="22" spans="1:24" ht="15" customHeight="1">
      <c r="A22" s="739"/>
      <c r="B22" s="755" t="s">
        <v>107</v>
      </c>
      <c r="C22" s="741"/>
      <c r="D22" s="741">
        <v>2006</v>
      </c>
      <c r="E22" s="742">
        <v>1</v>
      </c>
      <c r="F22" s="756">
        <v>1</v>
      </c>
      <c r="G22" s="757">
        <f t="shared" si="0"/>
        <v>100</v>
      </c>
      <c r="H22" s="758">
        <v>41</v>
      </c>
      <c r="I22" s="757">
        <v>0</v>
      </c>
      <c r="J22" s="758">
        <v>29</v>
      </c>
      <c r="K22" s="757">
        <v>0</v>
      </c>
      <c r="L22" s="758">
        <v>0</v>
      </c>
      <c r="M22" s="757">
        <v>0</v>
      </c>
      <c r="N22" s="759">
        <v>0</v>
      </c>
      <c r="O22" s="757">
        <f t="shared" si="1"/>
        <v>0</v>
      </c>
      <c r="P22" s="758">
        <v>0</v>
      </c>
      <c r="Q22" s="758">
        <v>0</v>
      </c>
      <c r="R22" s="760">
        <v>0</v>
      </c>
      <c r="S22" s="748"/>
      <c r="T22" s="748"/>
      <c r="U22" s="748"/>
      <c r="V22" s="748"/>
      <c r="W22" s="748"/>
      <c r="X22" s="748"/>
    </row>
    <row r="23" spans="1:24" ht="15" customHeight="1">
      <c r="A23" s="739"/>
      <c r="B23" s="761" t="s">
        <v>108</v>
      </c>
      <c r="C23" s="741"/>
      <c r="D23" s="741">
        <v>2006</v>
      </c>
      <c r="E23" s="742">
        <v>1</v>
      </c>
      <c r="F23" s="750">
        <v>1</v>
      </c>
      <c r="G23" s="751">
        <f t="shared" si="0"/>
        <v>100</v>
      </c>
      <c r="H23" s="752">
        <v>0</v>
      </c>
      <c r="I23" s="751">
        <v>55</v>
      </c>
      <c r="J23" s="752">
        <v>8</v>
      </c>
      <c r="K23" s="751">
        <v>0</v>
      </c>
      <c r="L23" s="752">
        <v>0</v>
      </c>
      <c r="M23" s="751">
        <v>0</v>
      </c>
      <c r="N23" s="753">
        <v>1</v>
      </c>
      <c r="O23" s="751">
        <f t="shared" si="1"/>
        <v>100</v>
      </c>
      <c r="P23" s="752">
        <v>0</v>
      </c>
      <c r="Q23" s="752">
        <v>100</v>
      </c>
      <c r="R23" s="754">
        <v>1</v>
      </c>
      <c r="S23" s="748"/>
      <c r="T23" s="748"/>
      <c r="U23" s="748"/>
      <c r="V23" s="748"/>
      <c r="W23" s="748"/>
      <c r="X23" s="748"/>
    </row>
    <row r="24" spans="1:24" ht="15" customHeight="1">
      <c r="A24" s="739"/>
      <c r="B24" s="755" t="s">
        <v>109</v>
      </c>
      <c r="C24" s="741"/>
      <c r="D24" s="741">
        <v>2006</v>
      </c>
      <c r="E24" s="742">
        <v>5</v>
      </c>
      <c r="F24" s="756">
        <v>5</v>
      </c>
      <c r="G24" s="757">
        <f t="shared" si="0"/>
        <v>100</v>
      </c>
      <c r="H24" s="758">
        <v>27</v>
      </c>
      <c r="I24" s="757">
        <v>54</v>
      </c>
      <c r="J24" s="758">
        <v>14</v>
      </c>
      <c r="K24" s="757">
        <v>0</v>
      </c>
      <c r="L24" s="758">
        <v>0</v>
      </c>
      <c r="M24" s="757">
        <v>0</v>
      </c>
      <c r="N24" s="759">
        <v>3</v>
      </c>
      <c r="O24" s="757">
        <f t="shared" si="1"/>
        <v>60</v>
      </c>
      <c r="P24" s="758">
        <v>500</v>
      </c>
      <c r="Q24" s="758">
        <v>250</v>
      </c>
      <c r="R24" s="760">
        <v>1</v>
      </c>
      <c r="S24" s="748"/>
      <c r="T24" s="748"/>
      <c r="U24" s="748"/>
      <c r="V24" s="748"/>
      <c r="W24" s="748"/>
      <c r="X24" s="748"/>
    </row>
    <row r="25" spans="2:18" ht="15" customHeight="1">
      <c r="B25" s="762" t="s">
        <v>110</v>
      </c>
      <c r="C25" s="763"/>
      <c r="D25" s="763">
        <v>2006</v>
      </c>
      <c r="E25" s="764">
        <v>3</v>
      </c>
      <c r="F25" s="765">
        <v>3</v>
      </c>
      <c r="G25" s="766">
        <f t="shared" si="0"/>
        <v>100</v>
      </c>
      <c r="H25" s="767">
        <v>0</v>
      </c>
      <c r="I25" s="766">
        <v>55</v>
      </c>
      <c r="J25" s="767">
        <v>5</v>
      </c>
      <c r="K25" s="766">
        <v>0</v>
      </c>
      <c r="L25" s="767">
        <v>0</v>
      </c>
      <c r="M25" s="768">
        <v>0</v>
      </c>
      <c r="N25" s="769">
        <v>1</v>
      </c>
      <c r="O25" s="766">
        <f t="shared" si="1"/>
        <v>33.33333333333333</v>
      </c>
      <c r="P25" s="767">
        <v>300</v>
      </c>
      <c r="Q25" s="767">
        <v>0</v>
      </c>
      <c r="R25" s="770">
        <v>0</v>
      </c>
    </row>
    <row r="26" spans="6:29" ht="15" customHeight="1">
      <c r="F26" s="771"/>
      <c r="G26" s="771"/>
      <c r="H26" s="771"/>
      <c r="I26" s="771"/>
      <c r="J26" s="771"/>
      <c r="K26" s="771"/>
      <c r="L26" s="771"/>
      <c r="M26" s="771"/>
      <c r="N26" s="771"/>
      <c r="O26" s="771"/>
      <c r="P26" s="771"/>
      <c r="Q26" s="771"/>
      <c r="R26" s="771"/>
      <c r="S26" s="690"/>
      <c r="T26" s="690"/>
      <c r="U26" s="690"/>
      <c r="V26" s="690"/>
      <c r="W26" s="690"/>
      <c r="X26" s="690"/>
      <c r="AA26" s="690"/>
      <c r="AB26" s="690"/>
      <c r="AC26" s="690"/>
    </row>
    <row r="27" spans="2:29" ht="12.75" customHeight="1">
      <c r="B27" s="693" t="s">
        <v>76</v>
      </c>
      <c r="C27" s="772"/>
      <c r="D27" s="772"/>
      <c r="E27" s="772"/>
      <c r="F27" s="772" t="s">
        <v>49</v>
      </c>
      <c r="G27" s="772"/>
      <c r="H27" s="772" t="s">
        <v>77</v>
      </c>
      <c r="I27" s="690"/>
      <c r="J27" s="690"/>
      <c r="K27" s="690"/>
      <c r="S27" s="690"/>
      <c r="T27" s="690"/>
      <c r="U27" s="690"/>
      <c r="V27" s="690"/>
      <c r="W27" s="690"/>
      <c r="X27" s="690"/>
      <c r="AA27" s="690"/>
      <c r="AB27" s="690"/>
      <c r="AC27" s="690"/>
    </row>
    <row r="28" spans="2:29" ht="12.75" customHeight="1">
      <c r="B28" s="772"/>
      <c r="C28" s="772"/>
      <c r="D28" s="772"/>
      <c r="E28" s="772"/>
      <c r="F28" s="772" t="s">
        <v>132</v>
      </c>
      <c r="G28" s="772"/>
      <c r="H28" s="772" t="s">
        <v>170</v>
      </c>
      <c r="I28" s="690"/>
      <c r="J28" s="690"/>
      <c r="K28" s="690"/>
      <c r="S28" s="690"/>
      <c r="T28" s="690"/>
      <c r="U28" s="690"/>
      <c r="V28" s="690"/>
      <c r="W28" s="690"/>
      <c r="X28" s="690"/>
      <c r="AA28" s="690"/>
      <c r="AB28" s="690"/>
      <c r="AC28" s="690"/>
    </row>
    <row r="29" spans="2:29" ht="12.75" customHeight="1">
      <c r="B29" s="772"/>
      <c r="C29" s="772"/>
      <c r="D29" s="772"/>
      <c r="E29" s="772"/>
      <c r="F29" s="772" t="s">
        <v>168</v>
      </c>
      <c r="G29" s="772"/>
      <c r="H29" s="772" t="s">
        <v>171</v>
      </c>
      <c r="I29" s="690"/>
      <c r="J29" s="690"/>
      <c r="K29" s="690"/>
      <c r="S29" s="690"/>
      <c r="T29" s="690"/>
      <c r="U29" s="690"/>
      <c r="V29" s="690"/>
      <c r="W29" s="690"/>
      <c r="X29" s="690"/>
      <c r="AA29" s="690"/>
      <c r="AB29" s="690"/>
      <c r="AC29" s="690"/>
    </row>
    <row r="30" spans="2:29" ht="12.75" customHeight="1">
      <c r="B30" s="772"/>
      <c r="C30" s="772"/>
      <c r="D30" s="772"/>
      <c r="E30" s="772"/>
      <c r="F30" s="772" t="s">
        <v>52</v>
      </c>
      <c r="G30" s="772"/>
      <c r="H30" s="772" t="s">
        <v>172</v>
      </c>
      <c r="I30" s="690"/>
      <c r="J30" s="690"/>
      <c r="K30" s="690"/>
      <c r="S30" s="690"/>
      <c r="T30" s="690"/>
      <c r="U30" s="690"/>
      <c r="V30" s="690"/>
      <c r="W30" s="690"/>
      <c r="X30" s="690"/>
      <c r="AA30" s="690"/>
      <c r="AB30" s="690"/>
      <c r="AC30" s="690"/>
    </row>
    <row r="31" spans="2:8" ht="12.75" customHeight="1">
      <c r="B31" s="772"/>
      <c r="C31" s="772"/>
      <c r="D31" s="772"/>
      <c r="E31" s="772"/>
      <c r="F31" s="772" t="s">
        <v>169</v>
      </c>
      <c r="G31" s="772"/>
      <c r="H31" s="772" t="s">
        <v>173</v>
      </c>
    </row>
    <row r="32" spans="6:8" ht="12.75" customHeight="1">
      <c r="F32" s="772" t="s">
        <v>174</v>
      </c>
      <c r="G32" s="772"/>
      <c r="H32" s="772" t="s">
        <v>175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showGridLines="0" showRowColHeaders="0" showZeros="0" showOutlineSymbols="0" workbookViewId="0" topLeftCell="A1">
      <selection activeCell="B2" sqref="B2"/>
    </sheetView>
  </sheetViews>
  <sheetFormatPr defaultColWidth="9.140625" defaultRowHeight="12.75" customHeight="1"/>
  <cols>
    <col min="1" max="1" width="0.13671875" style="773" customWidth="1"/>
    <col min="2" max="2" width="43.7109375" style="775" customWidth="1"/>
    <col min="3" max="3" width="25.7109375" style="775" hidden="1" customWidth="1"/>
    <col min="4" max="4" width="9.140625" style="773" hidden="1" customWidth="1"/>
    <col min="5" max="5" width="7.00390625" style="775" hidden="1" customWidth="1"/>
    <col min="6" max="6" width="6.28125" style="775" customWidth="1"/>
    <col min="7" max="7" width="8.421875" style="775" customWidth="1"/>
    <col min="8" max="8" width="6.28125" style="775" customWidth="1"/>
    <col min="9" max="9" width="8.421875" style="775" customWidth="1"/>
    <col min="10" max="10" width="6.28125" style="775" customWidth="1"/>
    <col min="11" max="11" width="8.421875" style="775" customWidth="1"/>
    <col min="12" max="12" width="6.28125" style="773" customWidth="1"/>
    <col min="13" max="13" width="8.421875" style="773" customWidth="1"/>
    <col min="14" max="14" width="6.28125" style="775" customWidth="1"/>
    <col min="15" max="15" width="8.421875" style="775" customWidth="1"/>
    <col min="16" max="16" width="6.28125" style="775" customWidth="1"/>
    <col min="17" max="17" width="8.421875" style="775" customWidth="1"/>
    <col min="18" max="18" width="6.28125" style="775" customWidth="1"/>
    <col min="19" max="19" width="8.421875" style="775" customWidth="1"/>
    <col min="20" max="20" width="6.28125" style="773" customWidth="1"/>
    <col min="21" max="21" width="8.421875" style="773" customWidth="1"/>
    <col min="22" max="22" width="1.1484375" style="775" customWidth="1"/>
    <col min="23" max="23" width="7.7109375" style="775" customWidth="1"/>
    <col min="24" max="24" width="0.9921875" style="775" customWidth="1"/>
    <col min="25" max="243" width="10.28125" style="775" customWidth="1"/>
    <col min="244" max="249" width="9.140625" style="775" customWidth="1"/>
    <col min="250" max="16384" width="9.140625" style="773" customWidth="1"/>
  </cols>
  <sheetData>
    <row r="1" ht="12.75" customHeight="1">
      <c r="B1" s="774" t="s">
        <v>19</v>
      </c>
    </row>
    <row r="2" ht="15" customHeight="1">
      <c r="B2" s="774" t="s">
        <v>176</v>
      </c>
    </row>
    <row r="3" spans="2:21" ht="15" customHeight="1">
      <c r="B3" s="774" t="s">
        <v>22</v>
      </c>
      <c r="O3" s="776"/>
      <c r="U3" s="776" t="s">
        <v>177</v>
      </c>
    </row>
    <row r="4" ht="12.75" customHeight="1">
      <c r="B4" s="777"/>
    </row>
    <row r="5" spans="2:21" ht="24" customHeight="1">
      <c r="B5" s="778" t="s">
        <v>24</v>
      </c>
      <c r="C5" s="779"/>
      <c r="D5" s="779"/>
      <c r="E5" s="780"/>
      <c r="F5" s="780" t="s">
        <v>178</v>
      </c>
      <c r="G5" s="780"/>
      <c r="H5" s="780"/>
      <c r="I5" s="780"/>
      <c r="J5" s="780"/>
      <c r="K5" s="780"/>
      <c r="L5" s="780"/>
      <c r="M5" s="780"/>
      <c r="N5" s="780"/>
      <c r="O5" s="781"/>
      <c r="P5" s="780"/>
      <c r="Q5" s="780"/>
      <c r="R5" s="780"/>
      <c r="S5" s="780"/>
      <c r="T5" s="780">
        <v>2006</v>
      </c>
      <c r="U5" s="781"/>
    </row>
    <row r="6" spans="2:22" ht="17.25" customHeight="1">
      <c r="B6" s="995" t="s">
        <v>25</v>
      </c>
      <c r="C6" s="782"/>
      <c r="D6" s="782"/>
      <c r="E6" s="783" t="s">
        <v>151</v>
      </c>
      <c r="F6" s="784" t="s">
        <v>179</v>
      </c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6"/>
      <c r="U6" s="787"/>
      <c r="V6" s="773"/>
    </row>
    <row r="7" spans="2:21" ht="12.75" customHeight="1">
      <c r="B7" s="1022"/>
      <c r="C7" s="788"/>
      <c r="D7" s="788"/>
      <c r="E7" s="789" t="s">
        <v>154</v>
      </c>
      <c r="F7" s="790" t="s">
        <v>180</v>
      </c>
      <c r="G7" s="791"/>
      <c r="H7" s="786"/>
      <c r="I7" s="791"/>
      <c r="J7" s="786"/>
      <c r="K7" s="791"/>
      <c r="L7" s="786"/>
      <c r="M7" s="791"/>
      <c r="N7" s="792" t="s">
        <v>181</v>
      </c>
      <c r="O7" s="791"/>
      <c r="P7" s="786"/>
      <c r="Q7" s="791"/>
      <c r="R7" s="793" t="s">
        <v>182</v>
      </c>
      <c r="S7" s="791"/>
      <c r="T7" s="794" t="s">
        <v>48</v>
      </c>
      <c r="U7" s="795"/>
    </row>
    <row r="8" spans="2:21" ht="12.75" customHeight="1">
      <c r="B8" s="1022"/>
      <c r="C8" s="788"/>
      <c r="D8" s="788"/>
      <c r="E8" s="789" t="s">
        <v>29</v>
      </c>
      <c r="F8" s="796" t="s">
        <v>183</v>
      </c>
      <c r="G8" s="797"/>
      <c r="H8" s="794" t="s">
        <v>184</v>
      </c>
      <c r="I8" s="797"/>
      <c r="J8" s="794" t="s">
        <v>185</v>
      </c>
      <c r="K8" s="797"/>
      <c r="L8" s="794" t="s">
        <v>186</v>
      </c>
      <c r="M8" s="797"/>
      <c r="N8" s="794" t="s">
        <v>187</v>
      </c>
      <c r="O8" s="797"/>
      <c r="P8" s="794" t="s">
        <v>188</v>
      </c>
      <c r="Q8" s="797"/>
      <c r="R8" s="793" t="s">
        <v>189</v>
      </c>
      <c r="S8" s="791"/>
      <c r="T8" s="786" t="s">
        <v>190</v>
      </c>
      <c r="U8" s="787"/>
    </row>
    <row r="9" spans="2:21" ht="12.75" customHeight="1">
      <c r="B9" s="1022"/>
      <c r="C9" s="798" t="s">
        <v>38</v>
      </c>
      <c r="D9" s="798"/>
      <c r="E9" s="789"/>
      <c r="F9" s="790" t="s">
        <v>191</v>
      </c>
      <c r="G9" s="791"/>
      <c r="H9" s="786" t="s">
        <v>191</v>
      </c>
      <c r="I9" s="791"/>
      <c r="J9" s="786" t="s">
        <v>192</v>
      </c>
      <c r="K9" s="791"/>
      <c r="L9" s="786" t="s">
        <v>193</v>
      </c>
      <c r="M9" s="791"/>
      <c r="N9" s="786" t="s">
        <v>194</v>
      </c>
      <c r="O9" s="791"/>
      <c r="P9" s="786" t="s">
        <v>194</v>
      </c>
      <c r="Q9" s="791"/>
      <c r="R9" s="786" t="s">
        <v>195</v>
      </c>
      <c r="S9" s="791"/>
      <c r="T9" s="786" t="s">
        <v>48</v>
      </c>
      <c r="U9" s="787"/>
    </row>
    <row r="10" spans="2:22" ht="12.75" customHeight="1">
      <c r="B10" s="1023"/>
      <c r="C10" s="799"/>
      <c r="D10" s="799"/>
      <c r="E10" s="800" t="s">
        <v>53</v>
      </c>
      <c r="F10" s="801" t="s">
        <v>49</v>
      </c>
      <c r="G10" s="802" t="s">
        <v>132</v>
      </c>
      <c r="H10" s="803" t="s">
        <v>49</v>
      </c>
      <c r="I10" s="802" t="s">
        <v>132</v>
      </c>
      <c r="J10" s="803" t="s">
        <v>49</v>
      </c>
      <c r="K10" s="802" t="s">
        <v>132</v>
      </c>
      <c r="L10" s="803" t="s">
        <v>49</v>
      </c>
      <c r="M10" s="802" t="s">
        <v>132</v>
      </c>
      <c r="N10" s="803" t="s">
        <v>49</v>
      </c>
      <c r="O10" s="802" t="s">
        <v>132</v>
      </c>
      <c r="P10" s="803" t="s">
        <v>49</v>
      </c>
      <c r="Q10" s="802" t="s">
        <v>132</v>
      </c>
      <c r="R10" s="803" t="s">
        <v>49</v>
      </c>
      <c r="S10" s="802" t="s">
        <v>132</v>
      </c>
      <c r="T10" s="803" t="s">
        <v>49</v>
      </c>
      <c r="U10" s="804" t="s">
        <v>132</v>
      </c>
      <c r="V10" s="773"/>
    </row>
    <row r="11" spans="2:22" ht="5.25" customHeight="1">
      <c r="B11" s="805"/>
      <c r="C11" s="805"/>
      <c r="D11" s="805"/>
      <c r="E11" s="806"/>
      <c r="F11" s="807"/>
      <c r="G11" s="808"/>
      <c r="H11" s="809"/>
      <c r="I11" s="808"/>
      <c r="J11" s="810"/>
      <c r="K11" s="808"/>
      <c r="L11" s="810"/>
      <c r="M11" s="808"/>
      <c r="N11" s="810"/>
      <c r="O11" s="808"/>
      <c r="P11" s="810"/>
      <c r="Q11" s="808"/>
      <c r="R11" s="810"/>
      <c r="S11" s="808"/>
      <c r="T11" s="809"/>
      <c r="U11" s="811"/>
      <c r="V11" s="773"/>
    </row>
    <row r="12" spans="1:24" ht="15" customHeight="1">
      <c r="A12" s="812"/>
      <c r="B12" s="813" t="s">
        <v>54</v>
      </c>
      <c r="C12" s="814"/>
      <c r="D12" s="814">
        <v>2006</v>
      </c>
      <c r="E12" s="815">
        <v>1301</v>
      </c>
      <c r="F12" s="816">
        <v>164</v>
      </c>
      <c r="G12" s="817">
        <f aca="true" t="shared" si="0" ref="G12:G33">IF($E12&gt;0,F12/$E12/0.01,"")</f>
        <v>12.605687932359723</v>
      </c>
      <c r="H12" s="818">
        <v>24</v>
      </c>
      <c r="I12" s="817">
        <f aca="true" t="shared" si="1" ref="I12:I33">IF($E12&gt;0,H12/$E12/0.01,"")</f>
        <v>1.8447348193697155</v>
      </c>
      <c r="J12" s="819">
        <v>52</v>
      </c>
      <c r="K12" s="817">
        <f aca="true" t="shared" si="2" ref="K12:K33">IF($E12&gt;0,J12/$E12*100,"")</f>
        <v>3.996925441967717</v>
      </c>
      <c r="L12" s="819">
        <v>253</v>
      </c>
      <c r="M12" s="817">
        <f aca="true" t="shared" si="3" ref="M12:M33">IF($E12&gt;0,L12/$E12*100,"")</f>
        <v>19.446579554189086</v>
      </c>
      <c r="N12" s="819">
        <v>661</v>
      </c>
      <c r="O12" s="817">
        <f aca="true" t="shared" si="4" ref="O12:O33">IF($E12&gt;0,N12/$E12*100,"")</f>
        <v>50.80707148347425</v>
      </c>
      <c r="P12" s="819">
        <v>715</v>
      </c>
      <c r="Q12" s="817">
        <f aca="true" t="shared" si="5" ref="Q12:Q33">IF($E12&gt;0,P12/$E12*100,"")</f>
        <v>54.95772482705611</v>
      </c>
      <c r="R12" s="819">
        <v>159</v>
      </c>
      <c r="S12" s="817">
        <f aca="true" t="shared" si="6" ref="S12:S33">IF($E12&gt;0,R12/$E12*100,"")</f>
        <v>12.221368178324365</v>
      </c>
      <c r="T12" s="818">
        <v>244</v>
      </c>
      <c r="U12" s="820">
        <f aca="true" t="shared" si="7" ref="U12:U33">IF($E12&gt;0,T12/$E12/0.01,"")</f>
        <v>18.754803996925443</v>
      </c>
      <c r="V12" s="821"/>
      <c r="W12" s="821"/>
      <c r="X12" s="821"/>
    </row>
    <row r="13" spans="1:24" ht="15" customHeight="1">
      <c r="A13" s="812"/>
      <c r="B13" s="822" t="s">
        <v>55</v>
      </c>
      <c r="C13" s="823"/>
      <c r="D13" s="823">
        <v>2006</v>
      </c>
      <c r="E13" s="824">
        <v>3</v>
      </c>
      <c r="F13" s="825">
        <v>0</v>
      </c>
      <c r="G13" s="826">
        <f t="shared" si="0"/>
        <v>0</v>
      </c>
      <c r="H13" s="827">
        <v>1</v>
      </c>
      <c r="I13" s="826">
        <f t="shared" si="1"/>
        <v>33.33333333333333</v>
      </c>
      <c r="J13" s="828">
        <v>0</v>
      </c>
      <c r="K13" s="826">
        <f t="shared" si="2"/>
        <v>0</v>
      </c>
      <c r="L13" s="828">
        <v>1</v>
      </c>
      <c r="M13" s="826">
        <f t="shared" si="3"/>
        <v>33.33333333333333</v>
      </c>
      <c r="N13" s="828">
        <v>0</v>
      </c>
      <c r="O13" s="826">
        <f t="shared" si="4"/>
        <v>0</v>
      </c>
      <c r="P13" s="828">
        <v>0</v>
      </c>
      <c r="Q13" s="826">
        <f t="shared" si="5"/>
        <v>0</v>
      </c>
      <c r="R13" s="828">
        <v>0</v>
      </c>
      <c r="S13" s="826">
        <f t="shared" si="6"/>
        <v>0</v>
      </c>
      <c r="T13" s="827">
        <v>0</v>
      </c>
      <c r="U13" s="829">
        <f t="shared" si="7"/>
        <v>0</v>
      </c>
      <c r="V13" s="821"/>
      <c r="W13" s="821"/>
      <c r="X13" s="821"/>
    </row>
    <row r="14" spans="1:24" ht="15" customHeight="1">
      <c r="A14" s="812"/>
      <c r="B14" s="830" t="s">
        <v>56</v>
      </c>
      <c r="C14" s="831"/>
      <c r="D14" s="831">
        <v>2006</v>
      </c>
      <c r="E14" s="832">
        <v>42</v>
      </c>
      <c r="F14" s="833">
        <v>10</v>
      </c>
      <c r="G14" s="834">
        <f t="shared" si="0"/>
        <v>23.809523809523807</v>
      </c>
      <c r="H14" s="835">
        <v>0</v>
      </c>
      <c r="I14" s="834">
        <f t="shared" si="1"/>
        <v>0</v>
      </c>
      <c r="J14" s="836">
        <v>1</v>
      </c>
      <c r="K14" s="834">
        <f t="shared" si="2"/>
        <v>2.380952380952381</v>
      </c>
      <c r="L14" s="836">
        <v>2</v>
      </c>
      <c r="M14" s="834">
        <f t="shared" si="3"/>
        <v>4.761904761904762</v>
      </c>
      <c r="N14" s="836">
        <v>10</v>
      </c>
      <c r="O14" s="834">
        <f t="shared" si="4"/>
        <v>23.809523809523807</v>
      </c>
      <c r="P14" s="836">
        <v>34</v>
      </c>
      <c r="Q14" s="834">
        <f t="shared" si="5"/>
        <v>80.95238095238095</v>
      </c>
      <c r="R14" s="836">
        <v>12</v>
      </c>
      <c r="S14" s="834">
        <f t="shared" si="6"/>
        <v>28.57142857142857</v>
      </c>
      <c r="T14" s="835">
        <v>10</v>
      </c>
      <c r="U14" s="837">
        <f t="shared" si="7"/>
        <v>23.809523809523807</v>
      </c>
      <c r="V14" s="821"/>
      <c r="W14" s="821"/>
      <c r="X14" s="821"/>
    </row>
    <row r="15" spans="1:24" ht="15" customHeight="1">
      <c r="A15" s="812"/>
      <c r="B15" s="822" t="s">
        <v>57</v>
      </c>
      <c r="C15" s="823"/>
      <c r="D15" s="823">
        <v>2006</v>
      </c>
      <c r="E15" s="824">
        <v>16</v>
      </c>
      <c r="F15" s="825">
        <v>1</v>
      </c>
      <c r="G15" s="826">
        <f t="shared" si="0"/>
        <v>6.25</v>
      </c>
      <c r="H15" s="827">
        <v>0</v>
      </c>
      <c r="I15" s="826">
        <f t="shared" si="1"/>
        <v>0</v>
      </c>
      <c r="J15" s="828">
        <v>13</v>
      </c>
      <c r="K15" s="826">
        <f t="shared" si="2"/>
        <v>81.25</v>
      </c>
      <c r="L15" s="828">
        <v>9</v>
      </c>
      <c r="M15" s="826">
        <f t="shared" si="3"/>
        <v>56.25</v>
      </c>
      <c r="N15" s="828">
        <v>15</v>
      </c>
      <c r="O15" s="826">
        <f t="shared" si="4"/>
        <v>93.75</v>
      </c>
      <c r="P15" s="828">
        <v>15</v>
      </c>
      <c r="Q15" s="826">
        <f t="shared" si="5"/>
        <v>93.75</v>
      </c>
      <c r="R15" s="828">
        <v>14</v>
      </c>
      <c r="S15" s="826">
        <f t="shared" si="6"/>
        <v>87.5</v>
      </c>
      <c r="T15" s="827">
        <v>2</v>
      </c>
      <c r="U15" s="829">
        <f t="shared" si="7"/>
        <v>12.5</v>
      </c>
      <c r="V15" s="821"/>
      <c r="W15" s="821"/>
      <c r="X15" s="821"/>
    </row>
    <row r="16" spans="1:24" ht="15" customHeight="1">
      <c r="A16" s="812"/>
      <c r="B16" s="830" t="s">
        <v>58</v>
      </c>
      <c r="C16" s="831"/>
      <c r="D16" s="831">
        <v>2006</v>
      </c>
      <c r="E16" s="832">
        <v>53</v>
      </c>
      <c r="F16" s="833">
        <v>8</v>
      </c>
      <c r="G16" s="834">
        <f t="shared" si="0"/>
        <v>15.094339622641508</v>
      </c>
      <c r="H16" s="835">
        <v>0</v>
      </c>
      <c r="I16" s="834">
        <f t="shared" si="1"/>
        <v>0</v>
      </c>
      <c r="J16" s="836">
        <v>2</v>
      </c>
      <c r="K16" s="834">
        <f t="shared" si="2"/>
        <v>3.7735849056603774</v>
      </c>
      <c r="L16" s="836">
        <v>9</v>
      </c>
      <c r="M16" s="834">
        <f t="shared" si="3"/>
        <v>16.9811320754717</v>
      </c>
      <c r="N16" s="836">
        <v>38</v>
      </c>
      <c r="O16" s="834">
        <f t="shared" si="4"/>
        <v>71.69811320754717</v>
      </c>
      <c r="P16" s="836">
        <v>37</v>
      </c>
      <c r="Q16" s="834">
        <f t="shared" si="5"/>
        <v>69.81132075471697</v>
      </c>
      <c r="R16" s="836">
        <v>4</v>
      </c>
      <c r="S16" s="834">
        <f t="shared" si="6"/>
        <v>7.547169811320755</v>
      </c>
      <c r="T16" s="835">
        <v>15</v>
      </c>
      <c r="U16" s="837">
        <f t="shared" si="7"/>
        <v>28.30188679245283</v>
      </c>
      <c r="V16" s="821"/>
      <c r="W16" s="821"/>
      <c r="X16" s="821"/>
    </row>
    <row r="17" spans="1:24" ht="15" customHeight="1">
      <c r="A17" s="812"/>
      <c r="B17" s="822" t="s">
        <v>59</v>
      </c>
      <c r="C17" s="823"/>
      <c r="D17" s="823">
        <v>2006</v>
      </c>
      <c r="E17" s="824">
        <v>46</v>
      </c>
      <c r="F17" s="825">
        <v>12</v>
      </c>
      <c r="G17" s="826">
        <f t="shared" si="0"/>
        <v>26.08695652173913</v>
      </c>
      <c r="H17" s="827">
        <v>0</v>
      </c>
      <c r="I17" s="826">
        <f t="shared" si="1"/>
        <v>0</v>
      </c>
      <c r="J17" s="828">
        <v>3</v>
      </c>
      <c r="K17" s="826">
        <f t="shared" si="2"/>
        <v>6.521739130434782</v>
      </c>
      <c r="L17" s="828">
        <v>5</v>
      </c>
      <c r="M17" s="826">
        <f t="shared" si="3"/>
        <v>10.869565217391305</v>
      </c>
      <c r="N17" s="828">
        <v>26</v>
      </c>
      <c r="O17" s="826">
        <f t="shared" si="4"/>
        <v>56.52173913043478</v>
      </c>
      <c r="P17" s="828">
        <v>19</v>
      </c>
      <c r="Q17" s="826">
        <f t="shared" si="5"/>
        <v>41.30434782608695</v>
      </c>
      <c r="R17" s="828">
        <v>0</v>
      </c>
      <c r="S17" s="826">
        <f t="shared" si="6"/>
        <v>0</v>
      </c>
      <c r="T17" s="827">
        <v>14</v>
      </c>
      <c r="U17" s="829">
        <f t="shared" si="7"/>
        <v>30.434782608695652</v>
      </c>
      <c r="V17" s="821"/>
      <c r="W17" s="821"/>
      <c r="X17" s="821"/>
    </row>
    <row r="18" spans="1:24" ht="15" customHeight="1">
      <c r="A18" s="812"/>
      <c r="B18" s="830" t="s">
        <v>60</v>
      </c>
      <c r="C18" s="831"/>
      <c r="D18" s="831">
        <v>2006</v>
      </c>
      <c r="E18" s="832">
        <v>20</v>
      </c>
      <c r="F18" s="833">
        <v>1</v>
      </c>
      <c r="G18" s="834">
        <f t="shared" si="0"/>
        <v>5</v>
      </c>
      <c r="H18" s="835">
        <v>0</v>
      </c>
      <c r="I18" s="834">
        <f t="shared" si="1"/>
        <v>0</v>
      </c>
      <c r="J18" s="836">
        <v>0</v>
      </c>
      <c r="K18" s="834">
        <f t="shared" si="2"/>
        <v>0</v>
      </c>
      <c r="L18" s="836">
        <v>7</v>
      </c>
      <c r="M18" s="834">
        <f t="shared" si="3"/>
        <v>35</v>
      </c>
      <c r="N18" s="836">
        <v>12</v>
      </c>
      <c r="O18" s="834">
        <f t="shared" si="4"/>
        <v>60</v>
      </c>
      <c r="P18" s="836">
        <v>11</v>
      </c>
      <c r="Q18" s="834">
        <f t="shared" si="5"/>
        <v>55.00000000000001</v>
      </c>
      <c r="R18" s="836">
        <v>1</v>
      </c>
      <c r="S18" s="834">
        <f t="shared" si="6"/>
        <v>5</v>
      </c>
      <c r="T18" s="835">
        <v>2</v>
      </c>
      <c r="U18" s="837">
        <f t="shared" si="7"/>
        <v>10</v>
      </c>
      <c r="V18" s="821"/>
      <c r="W18" s="821"/>
      <c r="X18" s="821"/>
    </row>
    <row r="19" spans="1:24" ht="15" customHeight="1">
      <c r="A19" s="812"/>
      <c r="B19" s="822" t="s">
        <v>61</v>
      </c>
      <c r="C19" s="823"/>
      <c r="D19" s="823">
        <v>2006</v>
      </c>
      <c r="E19" s="824">
        <v>593</v>
      </c>
      <c r="F19" s="825">
        <v>55</v>
      </c>
      <c r="G19" s="826">
        <f t="shared" si="0"/>
        <v>9.27487352445194</v>
      </c>
      <c r="H19" s="827">
        <v>12</v>
      </c>
      <c r="I19" s="826">
        <f t="shared" si="1"/>
        <v>2.0236087689713322</v>
      </c>
      <c r="J19" s="828">
        <v>19</v>
      </c>
      <c r="K19" s="826">
        <f t="shared" si="2"/>
        <v>3.204047217537943</v>
      </c>
      <c r="L19" s="828">
        <v>162</v>
      </c>
      <c r="M19" s="826">
        <f t="shared" si="3"/>
        <v>27.318718381112983</v>
      </c>
      <c r="N19" s="828">
        <v>322</v>
      </c>
      <c r="O19" s="826">
        <f t="shared" si="4"/>
        <v>54.300168634064086</v>
      </c>
      <c r="P19" s="828">
        <v>331</v>
      </c>
      <c r="Q19" s="826">
        <f t="shared" si="5"/>
        <v>55.81787521079258</v>
      </c>
      <c r="R19" s="828">
        <v>31</v>
      </c>
      <c r="S19" s="826">
        <f t="shared" si="6"/>
        <v>5.227655986509275</v>
      </c>
      <c r="T19" s="827">
        <v>57</v>
      </c>
      <c r="U19" s="829">
        <f t="shared" si="7"/>
        <v>9.612141652613827</v>
      </c>
      <c r="V19" s="821"/>
      <c r="W19" s="821"/>
      <c r="X19" s="821"/>
    </row>
    <row r="20" spans="1:24" ht="15" customHeight="1">
      <c r="A20" s="812"/>
      <c r="B20" s="830" t="s">
        <v>62</v>
      </c>
      <c r="C20" s="831"/>
      <c r="D20" s="831">
        <v>2006</v>
      </c>
      <c r="E20" s="832">
        <v>2</v>
      </c>
      <c r="F20" s="833">
        <v>0</v>
      </c>
      <c r="G20" s="834">
        <f t="shared" si="0"/>
        <v>0</v>
      </c>
      <c r="H20" s="835">
        <v>0</v>
      </c>
      <c r="I20" s="834">
        <f t="shared" si="1"/>
        <v>0</v>
      </c>
      <c r="J20" s="836">
        <v>0</v>
      </c>
      <c r="K20" s="834">
        <f t="shared" si="2"/>
        <v>0</v>
      </c>
      <c r="L20" s="836">
        <v>0</v>
      </c>
      <c r="M20" s="834">
        <f t="shared" si="3"/>
        <v>0</v>
      </c>
      <c r="N20" s="836">
        <v>1</v>
      </c>
      <c r="O20" s="834">
        <f t="shared" si="4"/>
        <v>50</v>
      </c>
      <c r="P20" s="836">
        <v>0</v>
      </c>
      <c r="Q20" s="834">
        <f t="shared" si="5"/>
        <v>0</v>
      </c>
      <c r="R20" s="836">
        <v>0</v>
      </c>
      <c r="S20" s="834">
        <f t="shared" si="6"/>
        <v>0</v>
      </c>
      <c r="T20" s="835">
        <v>0</v>
      </c>
      <c r="U20" s="837">
        <f t="shared" si="7"/>
        <v>0</v>
      </c>
      <c r="V20" s="821"/>
      <c r="W20" s="821"/>
      <c r="X20" s="821"/>
    </row>
    <row r="21" spans="1:24" ht="15" customHeight="1">
      <c r="A21" s="812"/>
      <c r="B21" s="822" t="s">
        <v>63</v>
      </c>
      <c r="C21" s="823"/>
      <c r="D21" s="823">
        <v>2006</v>
      </c>
      <c r="E21" s="824">
        <v>101</v>
      </c>
      <c r="F21" s="825">
        <v>3</v>
      </c>
      <c r="G21" s="826">
        <f t="shared" si="0"/>
        <v>2.9702970297029703</v>
      </c>
      <c r="H21" s="827">
        <v>0</v>
      </c>
      <c r="I21" s="826">
        <f t="shared" si="1"/>
        <v>0</v>
      </c>
      <c r="J21" s="828">
        <v>1</v>
      </c>
      <c r="K21" s="826">
        <f t="shared" si="2"/>
        <v>0.9900990099009901</v>
      </c>
      <c r="L21" s="828">
        <v>14</v>
      </c>
      <c r="M21" s="826">
        <f t="shared" si="3"/>
        <v>13.861386138613863</v>
      </c>
      <c r="N21" s="828">
        <v>64</v>
      </c>
      <c r="O21" s="826">
        <f t="shared" si="4"/>
        <v>63.366336633663366</v>
      </c>
      <c r="P21" s="828">
        <v>78</v>
      </c>
      <c r="Q21" s="826">
        <f t="shared" si="5"/>
        <v>77.22772277227723</v>
      </c>
      <c r="R21" s="828">
        <v>51</v>
      </c>
      <c r="S21" s="826">
        <f t="shared" si="6"/>
        <v>50.495049504950494</v>
      </c>
      <c r="T21" s="827">
        <v>51</v>
      </c>
      <c r="U21" s="829">
        <f t="shared" si="7"/>
        <v>50.495049504950494</v>
      </c>
      <c r="V21" s="821"/>
      <c r="W21" s="821"/>
      <c r="X21" s="821"/>
    </row>
    <row r="22" spans="1:24" ht="15" customHeight="1">
      <c r="A22" s="812"/>
      <c r="B22" s="830" t="s">
        <v>64</v>
      </c>
      <c r="C22" s="831"/>
      <c r="D22" s="831">
        <v>2006</v>
      </c>
      <c r="E22" s="832">
        <v>19</v>
      </c>
      <c r="F22" s="833">
        <v>7</v>
      </c>
      <c r="G22" s="834">
        <f t="shared" si="0"/>
        <v>36.84210526315789</v>
      </c>
      <c r="H22" s="835">
        <v>0</v>
      </c>
      <c r="I22" s="834">
        <f t="shared" si="1"/>
        <v>0</v>
      </c>
      <c r="J22" s="836">
        <v>2</v>
      </c>
      <c r="K22" s="834">
        <f t="shared" si="2"/>
        <v>10.526315789473683</v>
      </c>
      <c r="L22" s="836">
        <v>5</v>
      </c>
      <c r="M22" s="834">
        <f t="shared" si="3"/>
        <v>26.31578947368421</v>
      </c>
      <c r="N22" s="836">
        <v>12</v>
      </c>
      <c r="O22" s="834">
        <f t="shared" si="4"/>
        <v>63.1578947368421</v>
      </c>
      <c r="P22" s="836">
        <v>12</v>
      </c>
      <c r="Q22" s="834">
        <f t="shared" si="5"/>
        <v>63.1578947368421</v>
      </c>
      <c r="R22" s="836">
        <v>11</v>
      </c>
      <c r="S22" s="834">
        <f t="shared" si="6"/>
        <v>57.89473684210527</v>
      </c>
      <c r="T22" s="835">
        <v>4</v>
      </c>
      <c r="U22" s="837">
        <f t="shared" si="7"/>
        <v>21.052631578947366</v>
      </c>
      <c r="V22" s="821"/>
      <c r="W22" s="821"/>
      <c r="X22" s="821"/>
    </row>
    <row r="23" spans="1:24" ht="15" customHeight="1">
      <c r="A23" s="812"/>
      <c r="B23" s="822" t="s">
        <v>65</v>
      </c>
      <c r="C23" s="823"/>
      <c r="D23" s="823">
        <v>2006</v>
      </c>
      <c r="E23" s="824">
        <v>24</v>
      </c>
      <c r="F23" s="825">
        <v>1</v>
      </c>
      <c r="G23" s="826">
        <f t="shared" si="0"/>
        <v>4.166666666666666</v>
      </c>
      <c r="H23" s="827">
        <v>0</v>
      </c>
      <c r="I23" s="826">
        <f t="shared" si="1"/>
        <v>0</v>
      </c>
      <c r="J23" s="828">
        <v>0</v>
      </c>
      <c r="K23" s="826">
        <f t="shared" si="2"/>
        <v>0</v>
      </c>
      <c r="L23" s="828">
        <v>7</v>
      </c>
      <c r="M23" s="826">
        <f t="shared" si="3"/>
        <v>29.166666666666668</v>
      </c>
      <c r="N23" s="828">
        <v>21</v>
      </c>
      <c r="O23" s="826">
        <f t="shared" si="4"/>
        <v>87.5</v>
      </c>
      <c r="P23" s="828">
        <v>22</v>
      </c>
      <c r="Q23" s="826">
        <f t="shared" si="5"/>
        <v>91.66666666666666</v>
      </c>
      <c r="R23" s="828">
        <v>22</v>
      </c>
      <c r="S23" s="826">
        <f t="shared" si="6"/>
        <v>91.66666666666666</v>
      </c>
      <c r="T23" s="827">
        <v>23</v>
      </c>
      <c r="U23" s="829">
        <f t="shared" si="7"/>
        <v>95.83333333333333</v>
      </c>
      <c r="V23" s="821"/>
      <c r="W23" s="821"/>
      <c r="X23" s="821"/>
    </row>
    <row r="24" spans="1:24" ht="15" customHeight="1">
      <c r="A24" s="812"/>
      <c r="B24" s="830" t="s">
        <v>66</v>
      </c>
      <c r="C24" s="831"/>
      <c r="D24" s="831">
        <v>2006</v>
      </c>
      <c r="E24" s="832">
        <v>7</v>
      </c>
      <c r="F24" s="833">
        <v>1</v>
      </c>
      <c r="G24" s="834">
        <f t="shared" si="0"/>
        <v>14.285714285714285</v>
      </c>
      <c r="H24" s="835">
        <v>0</v>
      </c>
      <c r="I24" s="834">
        <f t="shared" si="1"/>
        <v>0</v>
      </c>
      <c r="J24" s="836">
        <v>0</v>
      </c>
      <c r="K24" s="834">
        <f t="shared" si="2"/>
        <v>0</v>
      </c>
      <c r="L24" s="836">
        <v>0</v>
      </c>
      <c r="M24" s="834">
        <f t="shared" si="3"/>
        <v>0</v>
      </c>
      <c r="N24" s="836">
        <v>7</v>
      </c>
      <c r="O24" s="834">
        <f t="shared" si="4"/>
        <v>100</v>
      </c>
      <c r="P24" s="836">
        <v>7</v>
      </c>
      <c r="Q24" s="834">
        <f t="shared" si="5"/>
        <v>100</v>
      </c>
      <c r="R24" s="836">
        <v>0</v>
      </c>
      <c r="S24" s="834">
        <f t="shared" si="6"/>
        <v>0</v>
      </c>
      <c r="T24" s="835">
        <v>1</v>
      </c>
      <c r="U24" s="837">
        <f t="shared" si="7"/>
        <v>14.285714285714285</v>
      </c>
      <c r="V24" s="821"/>
      <c r="W24" s="821"/>
      <c r="X24" s="821"/>
    </row>
    <row r="25" spans="1:24" ht="15" customHeight="1">
      <c r="A25" s="812"/>
      <c r="B25" s="822" t="s">
        <v>67</v>
      </c>
      <c r="C25" s="823"/>
      <c r="D25" s="823">
        <v>2006</v>
      </c>
      <c r="E25" s="824">
        <v>7</v>
      </c>
      <c r="F25" s="825">
        <v>3</v>
      </c>
      <c r="G25" s="826">
        <f t="shared" si="0"/>
        <v>42.857142857142854</v>
      </c>
      <c r="H25" s="827">
        <v>2</v>
      </c>
      <c r="I25" s="826">
        <f t="shared" si="1"/>
        <v>28.57142857142857</v>
      </c>
      <c r="J25" s="828">
        <v>0</v>
      </c>
      <c r="K25" s="826">
        <f t="shared" si="2"/>
        <v>0</v>
      </c>
      <c r="L25" s="828">
        <v>0</v>
      </c>
      <c r="M25" s="826">
        <f t="shared" si="3"/>
        <v>0</v>
      </c>
      <c r="N25" s="828">
        <v>2</v>
      </c>
      <c r="O25" s="826">
        <f t="shared" si="4"/>
        <v>28.57142857142857</v>
      </c>
      <c r="P25" s="828">
        <v>2</v>
      </c>
      <c r="Q25" s="826">
        <f t="shared" si="5"/>
        <v>28.57142857142857</v>
      </c>
      <c r="R25" s="828">
        <v>0</v>
      </c>
      <c r="S25" s="826">
        <f t="shared" si="6"/>
        <v>0</v>
      </c>
      <c r="T25" s="827">
        <v>0</v>
      </c>
      <c r="U25" s="829">
        <f t="shared" si="7"/>
        <v>0</v>
      </c>
      <c r="V25" s="821"/>
      <c r="W25" s="821"/>
      <c r="X25" s="821"/>
    </row>
    <row r="26" spans="1:24" ht="15" customHeight="1">
      <c r="A26" s="812"/>
      <c r="B26" s="830" t="s">
        <v>68</v>
      </c>
      <c r="C26" s="831"/>
      <c r="D26" s="831">
        <v>2006</v>
      </c>
      <c r="E26" s="832">
        <v>30</v>
      </c>
      <c r="F26" s="833">
        <v>5</v>
      </c>
      <c r="G26" s="834">
        <f t="shared" si="0"/>
        <v>16.666666666666664</v>
      </c>
      <c r="H26" s="835">
        <v>0</v>
      </c>
      <c r="I26" s="834">
        <f t="shared" si="1"/>
        <v>0</v>
      </c>
      <c r="J26" s="836">
        <v>0</v>
      </c>
      <c r="K26" s="834">
        <f t="shared" si="2"/>
        <v>0</v>
      </c>
      <c r="L26" s="836">
        <v>0</v>
      </c>
      <c r="M26" s="834">
        <f t="shared" si="3"/>
        <v>0</v>
      </c>
      <c r="N26" s="836">
        <v>11</v>
      </c>
      <c r="O26" s="834">
        <f t="shared" si="4"/>
        <v>36.666666666666664</v>
      </c>
      <c r="P26" s="836">
        <v>15</v>
      </c>
      <c r="Q26" s="834">
        <f t="shared" si="5"/>
        <v>50</v>
      </c>
      <c r="R26" s="836">
        <v>0</v>
      </c>
      <c r="S26" s="834">
        <f t="shared" si="6"/>
        <v>0</v>
      </c>
      <c r="T26" s="835">
        <v>4</v>
      </c>
      <c r="U26" s="837">
        <f t="shared" si="7"/>
        <v>13.333333333333332</v>
      </c>
      <c r="V26" s="821"/>
      <c r="W26" s="821"/>
      <c r="X26" s="821"/>
    </row>
    <row r="27" spans="1:24" ht="15" customHeight="1">
      <c r="A27" s="812"/>
      <c r="B27" s="822" t="s">
        <v>69</v>
      </c>
      <c r="C27" s="823"/>
      <c r="D27" s="823">
        <v>2006</v>
      </c>
      <c r="E27" s="824">
        <v>23</v>
      </c>
      <c r="F27" s="825">
        <v>3</v>
      </c>
      <c r="G27" s="826">
        <f t="shared" si="0"/>
        <v>13.043478260869565</v>
      </c>
      <c r="H27" s="827">
        <v>0</v>
      </c>
      <c r="I27" s="826">
        <f t="shared" si="1"/>
        <v>0</v>
      </c>
      <c r="J27" s="828">
        <v>0</v>
      </c>
      <c r="K27" s="826">
        <f t="shared" si="2"/>
        <v>0</v>
      </c>
      <c r="L27" s="828">
        <v>5</v>
      </c>
      <c r="M27" s="826">
        <f t="shared" si="3"/>
        <v>21.73913043478261</v>
      </c>
      <c r="N27" s="828">
        <v>12</v>
      </c>
      <c r="O27" s="826">
        <f t="shared" si="4"/>
        <v>52.17391304347826</v>
      </c>
      <c r="P27" s="828">
        <v>9</v>
      </c>
      <c r="Q27" s="826">
        <f t="shared" si="5"/>
        <v>39.130434782608695</v>
      </c>
      <c r="R27" s="828">
        <v>5</v>
      </c>
      <c r="S27" s="826">
        <f t="shared" si="6"/>
        <v>21.73913043478261</v>
      </c>
      <c r="T27" s="827">
        <v>6</v>
      </c>
      <c r="U27" s="829">
        <f t="shared" si="7"/>
        <v>26.08695652173913</v>
      </c>
      <c r="V27" s="821"/>
      <c r="W27" s="821"/>
      <c r="X27" s="821"/>
    </row>
    <row r="28" spans="1:24" ht="15" customHeight="1">
      <c r="A28" s="812"/>
      <c r="B28" s="830" t="s">
        <v>70</v>
      </c>
      <c r="C28" s="831"/>
      <c r="D28" s="831">
        <v>2006</v>
      </c>
      <c r="E28" s="832">
        <v>3</v>
      </c>
      <c r="F28" s="833">
        <v>1</v>
      </c>
      <c r="G28" s="834">
        <f t="shared" si="0"/>
        <v>33.33333333333333</v>
      </c>
      <c r="H28" s="835">
        <v>2</v>
      </c>
      <c r="I28" s="834">
        <f t="shared" si="1"/>
        <v>66.66666666666666</v>
      </c>
      <c r="J28" s="836">
        <v>0</v>
      </c>
      <c r="K28" s="834">
        <f t="shared" si="2"/>
        <v>0</v>
      </c>
      <c r="L28" s="836">
        <v>0</v>
      </c>
      <c r="M28" s="834">
        <f t="shared" si="3"/>
        <v>0</v>
      </c>
      <c r="N28" s="836">
        <v>1</v>
      </c>
      <c r="O28" s="834">
        <f t="shared" si="4"/>
        <v>33.33333333333333</v>
      </c>
      <c r="P28" s="836">
        <v>1</v>
      </c>
      <c r="Q28" s="834">
        <f t="shared" si="5"/>
        <v>33.33333333333333</v>
      </c>
      <c r="R28" s="836">
        <v>0</v>
      </c>
      <c r="S28" s="834">
        <f t="shared" si="6"/>
        <v>0</v>
      </c>
      <c r="T28" s="835">
        <v>1</v>
      </c>
      <c r="U28" s="837">
        <f t="shared" si="7"/>
        <v>33.33333333333333</v>
      </c>
      <c r="V28" s="821"/>
      <c r="W28" s="821"/>
      <c r="X28" s="821"/>
    </row>
    <row r="29" spans="1:24" ht="15" customHeight="1">
      <c r="A29" s="812"/>
      <c r="B29" s="822" t="s">
        <v>71</v>
      </c>
      <c r="C29" s="823"/>
      <c r="D29" s="823">
        <v>2006</v>
      </c>
      <c r="E29" s="824">
        <v>35</v>
      </c>
      <c r="F29" s="825">
        <v>7</v>
      </c>
      <c r="G29" s="826">
        <f t="shared" si="0"/>
        <v>20</v>
      </c>
      <c r="H29" s="827">
        <v>1</v>
      </c>
      <c r="I29" s="826">
        <f t="shared" si="1"/>
        <v>2.857142857142857</v>
      </c>
      <c r="J29" s="828">
        <v>3</v>
      </c>
      <c r="K29" s="826">
        <f t="shared" si="2"/>
        <v>8.571428571428571</v>
      </c>
      <c r="L29" s="828">
        <v>8</v>
      </c>
      <c r="M29" s="826">
        <f t="shared" si="3"/>
        <v>22.857142857142858</v>
      </c>
      <c r="N29" s="828">
        <v>19</v>
      </c>
      <c r="O29" s="826">
        <f t="shared" si="4"/>
        <v>54.285714285714285</v>
      </c>
      <c r="P29" s="828">
        <v>16</v>
      </c>
      <c r="Q29" s="826">
        <f t="shared" si="5"/>
        <v>45.714285714285715</v>
      </c>
      <c r="R29" s="828">
        <v>5</v>
      </c>
      <c r="S29" s="826">
        <f t="shared" si="6"/>
        <v>14.285714285714285</v>
      </c>
      <c r="T29" s="827">
        <v>2</v>
      </c>
      <c r="U29" s="829">
        <f t="shared" si="7"/>
        <v>5.714285714285714</v>
      </c>
      <c r="V29" s="821"/>
      <c r="W29" s="821"/>
      <c r="X29" s="821"/>
    </row>
    <row r="30" spans="1:24" ht="15" customHeight="1">
      <c r="A30" s="812"/>
      <c r="B30" s="830" t="s">
        <v>72</v>
      </c>
      <c r="C30" s="831"/>
      <c r="D30" s="831">
        <v>2006</v>
      </c>
      <c r="E30" s="832">
        <v>64</v>
      </c>
      <c r="F30" s="833">
        <v>13</v>
      </c>
      <c r="G30" s="834">
        <f t="shared" si="0"/>
        <v>20.3125</v>
      </c>
      <c r="H30" s="835">
        <v>4</v>
      </c>
      <c r="I30" s="834">
        <f t="shared" si="1"/>
        <v>6.25</v>
      </c>
      <c r="J30" s="836">
        <v>2</v>
      </c>
      <c r="K30" s="834">
        <f t="shared" si="2"/>
        <v>3.125</v>
      </c>
      <c r="L30" s="836">
        <v>6</v>
      </c>
      <c r="M30" s="834">
        <f t="shared" si="3"/>
        <v>9.375</v>
      </c>
      <c r="N30" s="836">
        <v>39</v>
      </c>
      <c r="O30" s="834">
        <f t="shared" si="4"/>
        <v>60.9375</v>
      </c>
      <c r="P30" s="836">
        <v>44</v>
      </c>
      <c r="Q30" s="834">
        <f t="shared" si="5"/>
        <v>68.75</v>
      </c>
      <c r="R30" s="836">
        <v>1</v>
      </c>
      <c r="S30" s="834">
        <f t="shared" si="6"/>
        <v>1.5625</v>
      </c>
      <c r="T30" s="835">
        <v>8</v>
      </c>
      <c r="U30" s="837">
        <f t="shared" si="7"/>
        <v>12.5</v>
      </c>
      <c r="V30" s="821"/>
      <c r="W30" s="821"/>
      <c r="X30" s="821"/>
    </row>
    <row r="31" spans="1:24" ht="15" customHeight="1">
      <c r="A31" s="812"/>
      <c r="B31" s="822" t="s">
        <v>73</v>
      </c>
      <c r="C31" s="823"/>
      <c r="D31" s="823">
        <v>2006</v>
      </c>
      <c r="E31" s="824">
        <v>50</v>
      </c>
      <c r="F31" s="825">
        <v>4</v>
      </c>
      <c r="G31" s="826">
        <f t="shared" si="0"/>
        <v>8</v>
      </c>
      <c r="H31" s="827">
        <v>0</v>
      </c>
      <c r="I31" s="826">
        <f t="shared" si="1"/>
        <v>0</v>
      </c>
      <c r="J31" s="828">
        <v>4</v>
      </c>
      <c r="K31" s="826">
        <f t="shared" si="2"/>
        <v>8</v>
      </c>
      <c r="L31" s="828">
        <v>8</v>
      </c>
      <c r="M31" s="826">
        <f t="shared" si="3"/>
        <v>16</v>
      </c>
      <c r="N31" s="828">
        <v>19</v>
      </c>
      <c r="O31" s="826">
        <f t="shared" si="4"/>
        <v>38</v>
      </c>
      <c r="P31" s="828">
        <v>11</v>
      </c>
      <c r="Q31" s="826">
        <f t="shared" si="5"/>
        <v>22</v>
      </c>
      <c r="R31" s="828">
        <v>2</v>
      </c>
      <c r="S31" s="826">
        <f t="shared" si="6"/>
        <v>4</v>
      </c>
      <c r="T31" s="827">
        <v>15</v>
      </c>
      <c r="U31" s="829">
        <f t="shared" si="7"/>
        <v>30</v>
      </c>
      <c r="V31" s="821"/>
      <c r="W31" s="821"/>
      <c r="X31" s="821"/>
    </row>
    <row r="32" spans="1:24" ht="15" customHeight="1">
      <c r="A32" s="812"/>
      <c r="B32" s="830" t="s">
        <v>74</v>
      </c>
      <c r="C32" s="831"/>
      <c r="D32" s="831">
        <v>2006</v>
      </c>
      <c r="E32" s="832">
        <v>143</v>
      </c>
      <c r="F32" s="833">
        <v>27</v>
      </c>
      <c r="G32" s="834">
        <f t="shared" si="0"/>
        <v>18.88111888111888</v>
      </c>
      <c r="H32" s="835">
        <v>2</v>
      </c>
      <c r="I32" s="834">
        <f t="shared" si="1"/>
        <v>1.3986013986013985</v>
      </c>
      <c r="J32" s="836">
        <v>2</v>
      </c>
      <c r="K32" s="834">
        <f t="shared" si="2"/>
        <v>1.3986013986013985</v>
      </c>
      <c r="L32" s="836">
        <v>3</v>
      </c>
      <c r="M32" s="834">
        <f t="shared" si="3"/>
        <v>2.097902097902098</v>
      </c>
      <c r="N32" s="836">
        <v>27</v>
      </c>
      <c r="O32" s="834">
        <f t="shared" si="4"/>
        <v>18.88111888111888</v>
      </c>
      <c r="P32" s="836">
        <v>47</v>
      </c>
      <c r="Q32" s="834">
        <f t="shared" si="5"/>
        <v>32.86713286713287</v>
      </c>
      <c r="R32" s="836">
        <v>0</v>
      </c>
      <c r="S32" s="834">
        <f t="shared" si="6"/>
        <v>0</v>
      </c>
      <c r="T32" s="835">
        <v>28</v>
      </c>
      <c r="U32" s="837">
        <f t="shared" si="7"/>
        <v>19.58041958041958</v>
      </c>
      <c r="V32" s="821"/>
      <c r="W32" s="821"/>
      <c r="X32" s="821"/>
    </row>
    <row r="33" spans="2:21" ht="15" customHeight="1">
      <c r="B33" s="838" t="s">
        <v>75</v>
      </c>
      <c r="C33" s="839"/>
      <c r="D33" s="839">
        <v>2006</v>
      </c>
      <c r="E33" s="840">
        <v>20</v>
      </c>
      <c r="F33" s="841">
        <v>2</v>
      </c>
      <c r="G33" s="842">
        <f t="shared" si="0"/>
        <v>10</v>
      </c>
      <c r="H33" s="843">
        <v>0</v>
      </c>
      <c r="I33" s="842">
        <f t="shared" si="1"/>
        <v>0</v>
      </c>
      <c r="J33" s="844">
        <v>0</v>
      </c>
      <c r="K33" s="842">
        <f t="shared" si="2"/>
        <v>0</v>
      </c>
      <c r="L33" s="844">
        <v>2</v>
      </c>
      <c r="M33" s="842">
        <f t="shared" si="3"/>
        <v>10</v>
      </c>
      <c r="N33" s="844">
        <v>3</v>
      </c>
      <c r="O33" s="842">
        <f t="shared" si="4"/>
        <v>15</v>
      </c>
      <c r="P33" s="844">
        <v>4</v>
      </c>
      <c r="Q33" s="842">
        <f t="shared" si="5"/>
        <v>20</v>
      </c>
      <c r="R33" s="844">
        <v>0</v>
      </c>
      <c r="S33" s="842">
        <f t="shared" si="6"/>
        <v>0</v>
      </c>
      <c r="T33" s="843">
        <v>1</v>
      </c>
      <c r="U33" s="845">
        <f t="shared" si="7"/>
        <v>5</v>
      </c>
    </row>
    <row r="34" spans="6:24" ht="15" customHeight="1">
      <c r="F34" s="846"/>
      <c r="G34" s="846"/>
      <c r="H34" s="846"/>
      <c r="I34" s="846"/>
      <c r="J34" s="846"/>
      <c r="K34" s="846"/>
      <c r="L34" s="846"/>
      <c r="M34" s="846"/>
      <c r="N34" s="846"/>
      <c r="O34" s="846"/>
      <c r="P34" s="846"/>
      <c r="Q34" s="846"/>
      <c r="R34" s="846"/>
      <c r="S34" s="846"/>
      <c r="T34" s="846"/>
      <c r="V34" s="773"/>
      <c r="W34" s="773"/>
      <c r="X34" s="773"/>
    </row>
    <row r="35" spans="1:24" ht="12.75" customHeight="1">
      <c r="A35" s="847"/>
      <c r="B35" s="776" t="s">
        <v>76</v>
      </c>
      <c r="C35" s="847"/>
      <c r="D35" s="847"/>
      <c r="E35" s="847"/>
      <c r="F35" s="847" t="s">
        <v>49</v>
      </c>
      <c r="G35" s="847" t="s">
        <v>77</v>
      </c>
      <c r="I35" s="773"/>
      <c r="J35" s="773"/>
      <c r="K35" s="773"/>
      <c r="N35" s="848"/>
      <c r="O35" s="848"/>
      <c r="P35" s="848"/>
      <c r="R35" s="773"/>
      <c r="S35" s="773"/>
      <c r="V35" s="773"/>
      <c r="W35" s="773"/>
      <c r="X35" s="773"/>
    </row>
    <row r="36" spans="1:24" ht="12.75" customHeight="1">
      <c r="A36" s="847"/>
      <c r="B36" s="847"/>
      <c r="C36" s="847"/>
      <c r="D36" s="847"/>
      <c r="E36" s="847"/>
      <c r="F36" s="847" t="s">
        <v>132</v>
      </c>
      <c r="G36" s="847" t="s">
        <v>170</v>
      </c>
      <c r="H36" s="849"/>
      <c r="I36" s="773"/>
      <c r="J36" s="773"/>
      <c r="K36" s="773"/>
      <c r="N36" s="848"/>
      <c r="O36" s="848"/>
      <c r="P36" s="848"/>
      <c r="R36" s="773"/>
      <c r="S36" s="773"/>
      <c r="V36" s="773"/>
      <c r="W36" s="773"/>
      <c r="X36" s="773"/>
    </row>
    <row r="37" spans="2:24" ht="12.75" customHeight="1">
      <c r="B37" s="848"/>
      <c r="C37" s="848"/>
      <c r="N37" s="848"/>
      <c r="O37" s="848"/>
      <c r="P37" s="848"/>
      <c r="R37" s="773"/>
      <c r="S37" s="773"/>
      <c r="V37" s="773"/>
      <c r="W37" s="773"/>
      <c r="X37" s="773"/>
    </row>
  </sheetData>
  <mergeCells count="1">
    <mergeCell ref="B6:B10"/>
  </mergeCells>
  <printOptions horizontalCentered="1"/>
  <pageMargins left="0.31496062992125984" right="0.31496062992125984" top="0.984251968503937" bottom="0.7086614173228347" header="0.5118110236220472" footer="0.5118110236220472"/>
  <pageSetup fitToHeight="1" fitToWidth="1" horizontalDpi="1200" verticalDpi="1200" orientation="landscape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850" customWidth="1"/>
    <col min="2" max="2" width="18.7109375" style="852" customWidth="1"/>
    <col min="3" max="3" width="25.7109375" style="852" hidden="1" customWidth="1"/>
    <col min="4" max="4" width="9.140625" style="850" hidden="1" customWidth="1"/>
    <col min="5" max="5" width="7.00390625" style="852" hidden="1" customWidth="1"/>
    <col min="6" max="6" width="6.7109375" style="852" customWidth="1"/>
    <col min="7" max="7" width="8.8515625" style="852" customWidth="1"/>
    <col min="8" max="8" width="6.7109375" style="852" customWidth="1"/>
    <col min="9" max="9" width="8.8515625" style="852" customWidth="1"/>
    <col min="10" max="10" width="6.7109375" style="852" customWidth="1"/>
    <col min="11" max="11" width="8.8515625" style="852" customWidth="1"/>
    <col min="12" max="12" width="6.7109375" style="850" customWidth="1"/>
    <col min="13" max="13" width="8.8515625" style="850" customWidth="1"/>
    <col min="14" max="14" width="6.7109375" style="852" customWidth="1"/>
    <col min="15" max="15" width="8.8515625" style="852" customWidth="1"/>
    <col min="16" max="16" width="6.7109375" style="852" customWidth="1"/>
    <col min="17" max="17" width="8.8515625" style="852" customWidth="1"/>
    <col min="18" max="18" width="6.7109375" style="852" customWidth="1"/>
    <col min="19" max="19" width="8.8515625" style="852" customWidth="1"/>
    <col min="20" max="20" width="6.7109375" style="850" customWidth="1"/>
    <col min="21" max="21" width="8.8515625" style="850" customWidth="1"/>
    <col min="22" max="22" width="0.13671875" style="852" customWidth="1"/>
    <col min="23" max="23" width="7.7109375" style="852" customWidth="1"/>
    <col min="24" max="24" width="0.9921875" style="852" customWidth="1"/>
    <col min="25" max="243" width="10.28125" style="852" customWidth="1"/>
    <col min="244" max="249" width="9.140625" style="852" customWidth="1"/>
    <col min="250" max="16384" width="9.140625" style="850" customWidth="1"/>
  </cols>
  <sheetData>
    <row r="1" ht="12.75" customHeight="1">
      <c r="B1" s="851" t="s">
        <v>19</v>
      </c>
    </row>
    <row r="2" ht="13.5" customHeight="1">
      <c r="B2" s="851" t="s">
        <v>176</v>
      </c>
    </row>
    <row r="3" spans="2:21" ht="13.5" customHeight="1">
      <c r="B3" s="851" t="s">
        <v>80</v>
      </c>
      <c r="O3" s="853"/>
      <c r="U3" s="853" t="s">
        <v>177</v>
      </c>
    </row>
    <row r="4" ht="12.75" customHeight="1">
      <c r="B4" s="851"/>
    </row>
    <row r="5" spans="2:21" ht="24" customHeight="1">
      <c r="B5" s="854" t="s">
        <v>24</v>
      </c>
      <c r="C5" s="855"/>
      <c r="D5" s="855"/>
      <c r="E5" s="856"/>
      <c r="F5" s="856" t="s">
        <v>178</v>
      </c>
      <c r="G5" s="856"/>
      <c r="H5" s="856"/>
      <c r="I5" s="856"/>
      <c r="J5" s="856"/>
      <c r="K5" s="856"/>
      <c r="L5" s="856"/>
      <c r="M5" s="856"/>
      <c r="N5" s="856"/>
      <c r="O5" s="857"/>
      <c r="P5" s="856"/>
      <c r="Q5" s="856"/>
      <c r="R5" s="856"/>
      <c r="S5" s="856"/>
      <c r="T5" s="856">
        <v>2006</v>
      </c>
      <c r="U5" s="857"/>
    </row>
    <row r="6" spans="2:22" ht="17.25" customHeight="1">
      <c r="B6" s="1024" t="s">
        <v>81</v>
      </c>
      <c r="C6" s="858"/>
      <c r="D6" s="858"/>
      <c r="E6" s="859" t="s">
        <v>151</v>
      </c>
      <c r="F6" s="860" t="s">
        <v>179</v>
      </c>
      <c r="G6" s="861"/>
      <c r="H6" s="861"/>
      <c r="I6" s="861"/>
      <c r="J6" s="861"/>
      <c r="K6" s="861"/>
      <c r="L6" s="861"/>
      <c r="M6" s="861"/>
      <c r="N6" s="861"/>
      <c r="O6" s="861"/>
      <c r="P6" s="861"/>
      <c r="Q6" s="861"/>
      <c r="R6" s="861"/>
      <c r="S6" s="861"/>
      <c r="T6" s="862"/>
      <c r="U6" s="863"/>
      <c r="V6" s="850"/>
    </row>
    <row r="7" spans="2:21" ht="12.75" customHeight="1">
      <c r="B7" s="1025"/>
      <c r="C7" s="864"/>
      <c r="D7" s="864"/>
      <c r="E7" s="865" t="s">
        <v>154</v>
      </c>
      <c r="F7" s="866" t="s">
        <v>180</v>
      </c>
      <c r="G7" s="867"/>
      <c r="H7" s="862"/>
      <c r="I7" s="867"/>
      <c r="J7" s="862"/>
      <c r="K7" s="867"/>
      <c r="L7" s="862"/>
      <c r="M7" s="867"/>
      <c r="N7" s="868" t="s">
        <v>181</v>
      </c>
      <c r="O7" s="867"/>
      <c r="P7" s="862"/>
      <c r="Q7" s="867"/>
      <c r="R7" s="869" t="s">
        <v>182</v>
      </c>
      <c r="S7" s="867"/>
      <c r="T7" s="870" t="s">
        <v>48</v>
      </c>
      <c r="U7" s="871"/>
    </row>
    <row r="8" spans="2:21" ht="12.75" customHeight="1">
      <c r="B8" s="1025"/>
      <c r="C8" s="864"/>
      <c r="D8" s="864"/>
      <c r="E8" s="865" t="s">
        <v>29</v>
      </c>
      <c r="F8" s="872" t="s">
        <v>183</v>
      </c>
      <c r="G8" s="873"/>
      <c r="H8" s="870" t="s">
        <v>184</v>
      </c>
      <c r="I8" s="873"/>
      <c r="J8" s="870" t="s">
        <v>185</v>
      </c>
      <c r="K8" s="873"/>
      <c r="L8" s="870" t="s">
        <v>186</v>
      </c>
      <c r="M8" s="873"/>
      <c r="N8" s="870" t="s">
        <v>187</v>
      </c>
      <c r="O8" s="873"/>
      <c r="P8" s="870" t="s">
        <v>188</v>
      </c>
      <c r="Q8" s="873"/>
      <c r="R8" s="869" t="s">
        <v>189</v>
      </c>
      <c r="S8" s="867"/>
      <c r="T8" s="862" t="s">
        <v>190</v>
      </c>
      <c r="U8" s="863"/>
    </row>
    <row r="9" spans="2:21" ht="12.75" customHeight="1">
      <c r="B9" s="1025"/>
      <c r="C9" s="874" t="s">
        <v>38</v>
      </c>
      <c r="D9" s="874"/>
      <c r="E9" s="865"/>
      <c r="F9" s="866" t="s">
        <v>191</v>
      </c>
      <c r="G9" s="867"/>
      <c r="H9" s="862" t="s">
        <v>191</v>
      </c>
      <c r="I9" s="867"/>
      <c r="J9" s="862" t="s">
        <v>192</v>
      </c>
      <c r="K9" s="867"/>
      <c r="L9" s="862" t="s">
        <v>193</v>
      </c>
      <c r="M9" s="867"/>
      <c r="N9" s="862" t="s">
        <v>194</v>
      </c>
      <c r="O9" s="867"/>
      <c r="P9" s="862" t="s">
        <v>194</v>
      </c>
      <c r="Q9" s="867"/>
      <c r="R9" s="862" t="s">
        <v>195</v>
      </c>
      <c r="S9" s="867"/>
      <c r="T9" s="862" t="s">
        <v>48</v>
      </c>
      <c r="U9" s="863"/>
    </row>
    <row r="10" spans="2:22" ht="12.75" customHeight="1">
      <c r="B10" s="1026"/>
      <c r="C10" s="875"/>
      <c r="D10" s="875"/>
      <c r="E10" s="876" t="s">
        <v>53</v>
      </c>
      <c r="F10" s="877" t="s">
        <v>49</v>
      </c>
      <c r="G10" s="878" t="s">
        <v>132</v>
      </c>
      <c r="H10" s="879" t="s">
        <v>49</v>
      </c>
      <c r="I10" s="878" t="s">
        <v>132</v>
      </c>
      <c r="J10" s="879" t="s">
        <v>49</v>
      </c>
      <c r="K10" s="878" t="s">
        <v>132</v>
      </c>
      <c r="L10" s="879" t="s">
        <v>49</v>
      </c>
      <c r="M10" s="878" t="s">
        <v>132</v>
      </c>
      <c r="N10" s="879" t="s">
        <v>49</v>
      </c>
      <c r="O10" s="878" t="s">
        <v>132</v>
      </c>
      <c r="P10" s="879" t="s">
        <v>49</v>
      </c>
      <c r="Q10" s="878" t="s">
        <v>132</v>
      </c>
      <c r="R10" s="879" t="s">
        <v>49</v>
      </c>
      <c r="S10" s="878" t="s">
        <v>132</v>
      </c>
      <c r="T10" s="879" t="s">
        <v>49</v>
      </c>
      <c r="U10" s="880" t="s">
        <v>132</v>
      </c>
      <c r="V10" s="850"/>
    </row>
    <row r="11" spans="2:22" ht="5.25" customHeight="1">
      <c r="B11" s="881"/>
      <c r="C11" s="881"/>
      <c r="D11" s="881"/>
      <c r="E11" s="882"/>
      <c r="F11" s="883"/>
      <c r="G11" s="884"/>
      <c r="H11" s="885"/>
      <c r="I11" s="884"/>
      <c r="J11" s="886"/>
      <c r="K11" s="884"/>
      <c r="L11" s="886"/>
      <c r="M11" s="884"/>
      <c r="N11" s="886"/>
      <c r="O11" s="884"/>
      <c r="P11" s="886"/>
      <c r="Q11" s="884"/>
      <c r="R11" s="886"/>
      <c r="S11" s="884"/>
      <c r="T11" s="885"/>
      <c r="U11" s="887"/>
      <c r="V11" s="850"/>
    </row>
    <row r="12" spans="1:24" ht="15" customHeight="1">
      <c r="A12" s="888"/>
      <c r="B12" s="889" t="s">
        <v>54</v>
      </c>
      <c r="C12" s="890"/>
      <c r="D12" s="890">
        <v>2006</v>
      </c>
      <c r="E12" s="891">
        <v>1301</v>
      </c>
      <c r="F12" s="892">
        <v>164</v>
      </c>
      <c r="G12" s="893">
        <f aca="true" t="shared" si="0" ref="G12:G26">IF($E12&gt;0,F12/$E12/0.01,"")</f>
        <v>12.605687932359723</v>
      </c>
      <c r="H12" s="894">
        <v>24</v>
      </c>
      <c r="I12" s="893">
        <f aca="true" t="shared" si="1" ref="I12:I26">IF($E12&gt;0,H12/$E12/0.01,"")</f>
        <v>1.8447348193697155</v>
      </c>
      <c r="J12" s="895">
        <v>52</v>
      </c>
      <c r="K12" s="893">
        <f aca="true" t="shared" si="2" ref="K12:K26">IF($E12&gt;0,J12/$E12*100,"")</f>
        <v>3.996925441967717</v>
      </c>
      <c r="L12" s="895">
        <v>253</v>
      </c>
      <c r="M12" s="893">
        <f aca="true" t="shared" si="3" ref="M12:M26">IF($E12&gt;0,L12/$E12*100,"")</f>
        <v>19.446579554189086</v>
      </c>
      <c r="N12" s="895">
        <v>661</v>
      </c>
      <c r="O12" s="893">
        <f aca="true" t="shared" si="4" ref="O12:O26">IF($E12&gt;0,N12/$E12*100,"")</f>
        <v>50.80707148347425</v>
      </c>
      <c r="P12" s="895">
        <v>715</v>
      </c>
      <c r="Q12" s="893">
        <f aca="true" t="shared" si="5" ref="Q12:Q26">IF($E12&gt;0,P12/$E12*100,"")</f>
        <v>54.95772482705611</v>
      </c>
      <c r="R12" s="895">
        <v>159</v>
      </c>
      <c r="S12" s="893">
        <f aca="true" t="shared" si="6" ref="S12:S26">IF($E12&gt;0,R12/$E12*100,"")</f>
        <v>12.221368178324365</v>
      </c>
      <c r="T12" s="894">
        <v>244</v>
      </c>
      <c r="U12" s="896">
        <f aca="true" t="shared" si="7" ref="U12:U26">IF($E12&gt;0,T12/$E12/0.01,"")</f>
        <v>18.754803996925443</v>
      </c>
      <c r="V12" s="897"/>
      <c r="W12" s="897"/>
      <c r="X12" s="897"/>
    </row>
    <row r="13" spans="1:24" ht="15" customHeight="1">
      <c r="A13" s="888"/>
      <c r="B13" s="898" t="s">
        <v>82</v>
      </c>
      <c r="C13" s="890"/>
      <c r="D13" s="890">
        <v>2006</v>
      </c>
      <c r="E13" s="891">
        <v>159</v>
      </c>
      <c r="F13" s="899">
        <v>26</v>
      </c>
      <c r="G13" s="900">
        <f t="shared" si="0"/>
        <v>16.352201257861633</v>
      </c>
      <c r="H13" s="901">
        <v>6</v>
      </c>
      <c r="I13" s="900">
        <f t="shared" si="1"/>
        <v>3.773584905660377</v>
      </c>
      <c r="J13" s="902">
        <v>7</v>
      </c>
      <c r="K13" s="900">
        <f t="shared" si="2"/>
        <v>4.40251572327044</v>
      </c>
      <c r="L13" s="902">
        <v>23</v>
      </c>
      <c r="M13" s="900">
        <f t="shared" si="3"/>
        <v>14.465408805031446</v>
      </c>
      <c r="N13" s="902">
        <v>75</v>
      </c>
      <c r="O13" s="900">
        <f t="shared" si="4"/>
        <v>47.16981132075472</v>
      </c>
      <c r="P13" s="902">
        <v>79</v>
      </c>
      <c r="Q13" s="900">
        <f t="shared" si="5"/>
        <v>49.685534591194966</v>
      </c>
      <c r="R13" s="902">
        <v>35</v>
      </c>
      <c r="S13" s="900">
        <f t="shared" si="6"/>
        <v>22.0125786163522</v>
      </c>
      <c r="T13" s="901">
        <v>49</v>
      </c>
      <c r="U13" s="903">
        <f t="shared" si="7"/>
        <v>30.81761006289308</v>
      </c>
      <c r="V13" s="897"/>
      <c r="W13" s="897"/>
      <c r="X13" s="897"/>
    </row>
    <row r="14" spans="1:24" ht="15" customHeight="1">
      <c r="A14" s="888"/>
      <c r="B14" s="904" t="s">
        <v>83</v>
      </c>
      <c r="C14" s="890"/>
      <c r="D14" s="890">
        <v>2006</v>
      </c>
      <c r="E14" s="891">
        <v>94</v>
      </c>
      <c r="F14" s="905">
        <v>9</v>
      </c>
      <c r="G14" s="906">
        <f t="shared" si="0"/>
        <v>9.574468085106382</v>
      </c>
      <c r="H14" s="907">
        <v>0</v>
      </c>
      <c r="I14" s="906">
        <f t="shared" si="1"/>
        <v>0</v>
      </c>
      <c r="J14" s="908">
        <v>2</v>
      </c>
      <c r="K14" s="906">
        <f t="shared" si="2"/>
        <v>2.127659574468085</v>
      </c>
      <c r="L14" s="908">
        <v>13</v>
      </c>
      <c r="M14" s="906">
        <f t="shared" si="3"/>
        <v>13.829787234042554</v>
      </c>
      <c r="N14" s="908">
        <v>32</v>
      </c>
      <c r="O14" s="906">
        <f t="shared" si="4"/>
        <v>34.04255319148936</v>
      </c>
      <c r="P14" s="908">
        <v>35</v>
      </c>
      <c r="Q14" s="906">
        <f t="shared" si="5"/>
        <v>37.234042553191486</v>
      </c>
      <c r="R14" s="908">
        <v>12</v>
      </c>
      <c r="S14" s="906">
        <f t="shared" si="6"/>
        <v>12.76595744680851</v>
      </c>
      <c r="T14" s="907">
        <v>12</v>
      </c>
      <c r="U14" s="909">
        <f t="shared" si="7"/>
        <v>12.765957446808509</v>
      </c>
      <c r="V14" s="897"/>
      <c r="W14" s="897"/>
      <c r="X14" s="897"/>
    </row>
    <row r="15" spans="1:24" ht="15" customHeight="1">
      <c r="A15" s="888"/>
      <c r="B15" s="898" t="s">
        <v>84</v>
      </c>
      <c r="C15" s="890"/>
      <c r="D15" s="890">
        <v>2006</v>
      </c>
      <c r="E15" s="891">
        <v>99</v>
      </c>
      <c r="F15" s="899">
        <v>9</v>
      </c>
      <c r="G15" s="900">
        <f t="shared" si="0"/>
        <v>9.090909090909092</v>
      </c>
      <c r="H15" s="901">
        <v>0</v>
      </c>
      <c r="I15" s="900">
        <f t="shared" si="1"/>
        <v>0</v>
      </c>
      <c r="J15" s="902">
        <v>3</v>
      </c>
      <c r="K15" s="900">
        <f t="shared" si="2"/>
        <v>3.0303030303030303</v>
      </c>
      <c r="L15" s="902">
        <v>18</v>
      </c>
      <c r="M15" s="900">
        <f t="shared" si="3"/>
        <v>18.181818181818183</v>
      </c>
      <c r="N15" s="902">
        <v>60</v>
      </c>
      <c r="O15" s="900">
        <f t="shared" si="4"/>
        <v>60.60606060606061</v>
      </c>
      <c r="P15" s="902">
        <v>65</v>
      </c>
      <c r="Q15" s="900">
        <f t="shared" si="5"/>
        <v>65.65656565656566</v>
      </c>
      <c r="R15" s="902">
        <v>6</v>
      </c>
      <c r="S15" s="900">
        <f t="shared" si="6"/>
        <v>6.0606060606060606</v>
      </c>
      <c r="T15" s="901">
        <v>24</v>
      </c>
      <c r="U15" s="903">
        <f t="shared" si="7"/>
        <v>24.242424242424242</v>
      </c>
      <c r="V15" s="897"/>
      <c r="W15" s="897"/>
      <c r="X15" s="897"/>
    </row>
    <row r="16" spans="1:24" ht="15" customHeight="1">
      <c r="A16" s="888"/>
      <c r="B16" s="904" t="s">
        <v>85</v>
      </c>
      <c r="C16" s="890"/>
      <c r="D16" s="890">
        <v>2006</v>
      </c>
      <c r="E16" s="891">
        <v>74</v>
      </c>
      <c r="F16" s="905">
        <v>12</v>
      </c>
      <c r="G16" s="906">
        <f t="shared" si="0"/>
        <v>16.216216216216218</v>
      </c>
      <c r="H16" s="907">
        <v>0</v>
      </c>
      <c r="I16" s="906">
        <f t="shared" si="1"/>
        <v>0</v>
      </c>
      <c r="J16" s="908">
        <v>3</v>
      </c>
      <c r="K16" s="906">
        <f t="shared" si="2"/>
        <v>4.054054054054054</v>
      </c>
      <c r="L16" s="908">
        <v>17</v>
      </c>
      <c r="M16" s="906">
        <f t="shared" si="3"/>
        <v>22.972972972972975</v>
      </c>
      <c r="N16" s="908">
        <v>46</v>
      </c>
      <c r="O16" s="906">
        <f t="shared" si="4"/>
        <v>62.16216216216216</v>
      </c>
      <c r="P16" s="908">
        <v>51</v>
      </c>
      <c r="Q16" s="906">
        <f t="shared" si="5"/>
        <v>68.91891891891892</v>
      </c>
      <c r="R16" s="908">
        <v>3</v>
      </c>
      <c r="S16" s="906">
        <f t="shared" si="6"/>
        <v>4.054054054054054</v>
      </c>
      <c r="T16" s="907">
        <v>11</v>
      </c>
      <c r="U16" s="909">
        <f t="shared" si="7"/>
        <v>14.864864864864865</v>
      </c>
      <c r="V16" s="897"/>
      <c r="W16" s="897"/>
      <c r="X16" s="897"/>
    </row>
    <row r="17" spans="1:24" ht="15" customHeight="1">
      <c r="A17" s="888"/>
      <c r="B17" s="898" t="s">
        <v>86</v>
      </c>
      <c r="C17" s="890"/>
      <c r="D17" s="890">
        <v>2006</v>
      </c>
      <c r="E17" s="891">
        <v>34</v>
      </c>
      <c r="F17" s="899">
        <v>5</v>
      </c>
      <c r="G17" s="900">
        <f t="shared" si="0"/>
        <v>14.705882352941178</v>
      </c>
      <c r="H17" s="901">
        <v>0</v>
      </c>
      <c r="I17" s="900">
        <f t="shared" si="1"/>
        <v>0</v>
      </c>
      <c r="J17" s="902">
        <v>4</v>
      </c>
      <c r="K17" s="900">
        <f t="shared" si="2"/>
        <v>11.76470588235294</v>
      </c>
      <c r="L17" s="902">
        <v>4</v>
      </c>
      <c r="M17" s="900">
        <f t="shared" si="3"/>
        <v>11.76470588235294</v>
      </c>
      <c r="N17" s="902">
        <v>22</v>
      </c>
      <c r="O17" s="900">
        <f t="shared" si="4"/>
        <v>64.70588235294117</v>
      </c>
      <c r="P17" s="902">
        <v>21</v>
      </c>
      <c r="Q17" s="900">
        <f t="shared" si="5"/>
        <v>61.76470588235294</v>
      </c>
      <c r="R17" s="902">
        <v>4</v>
      </c>
      <c r="S17" s="900">
        <f t="shared" si="6"/>
        <v>11.76470588235294</v>
      </c>
      <c r="T17" s="901">
        <v>6</v>
      </c>
      <c r="U17" s="903">
        <f t="shared" si="7"/>
        <v>17.647058823529413</v>
      </c>
      <c r="V17" s="897"/>
      <c r="W17" s="897"/>
      <c r="X17" s="897"/>
    </row>
    <row r="18" spans="1:24" ht="15" customHeight="1">
      <c r="A18" s="888"/>
      <c r="B18" s="904" t="s">
        <v>87</v>
      </c>
      <c r="C18" s="890"/>
      <c r="D18" s="890">
        <v>2006</v>
      </c>
      <c r="E18" s="891">
        <v>90</v>
      </c>
      <c r="F18" s="905">
        <v>14</v>
      </c>
      <c r="G18" s="906">
        <f t="shared" si="0"/>
        <v>15.555555555555555</v>
      </c>
      <c r="H18" s="907">
        <v>2</v>
      </c>
      <c r="I18" s="906">
        <f t="shared" si="1"/>
        <v>2.2222222222222223</v>
      </c>
      <c r="J18" s="908">
        <v>6</v>
      </c>
      <c r="K18" s="906">
        <f t="shared" si="2"/>
        <v>6.666666666666667</v>
      </c>
      <c r="L18" s="908">
        <v>22</v>
      </c>
      <c r="M18" s="906">
        <f t="shared" si="3"/>
        <v>24.444444444444443</v>
      </c>
      <c r="N18" s="908">
        <v>51</v>
      </c>
      <c r="O18" s="906">
        <f t="shared" si="4"/>
        <v>56.666666666666664</v>
      </c>
      <c r="P18" s="908">
        <v>56</v>
      </c>
      <c r="Q18" s="906">
        <f t="shared" si="5"/>
        <v>62.22222222222222</v>
      </c>
      <c r="R18" s="908">
        <v>19</v>
      </c>
      <c r="S18" s="906">
        <f t="shared" si="6"/>
        <v>21.11111111111111</v>
      </c>
      <c r="T18" s="907">
        <v>17</v>
      </c>
      <c r="U18" s="909">
        <f t="shared" si="7"/>
        <v>18.88888888888889</v>
      </c>
      <c r="V18" s="897"/>
      <c r="W18" s="897"/>
      <c r="X18" s="897"/>
    </row>
    <row r="19" spans="1:24" ht="15" customHeight="1">
      <c r="A19" s="888"/>
      <c r="B19" s="898" t="s">
        <v>88</v>
      </c>
      <c r="C19" s="890"/>
      <c r="D19" s="890">
        <v>2006</v>
      </c>
      <c r="E19" s="891">
        <v>50</v>
      </c>
      <c r="F19" s="899">
        <v>4</v>
      </c>
      <c r="G19" s="900">
        <f t="shared" si="0"/>
        <v>8</v>
      </c>
      <c r="H19" s="901">
        <v>0</v>
      </c>
      <c r="I19" s="900">
        <f t="shared" si="1"/>
        <v>0</v>
      </c>
      <c r="J19" s="902">
        <v>4</v>
      </c>
      <c r="K19" s="900">
        <f t="shared" si="2"/>
        <v>8</v>
      </c>
      <c r="L19" s="902">
        <v>11</v>
      </c>
      <c r="M19" s="900">
        <f t="shared" si="3"/>
        <v>22</v>
      </c>
      <c r="N19" s="902">
        <v>28</v>
      </c>
      <c r="O19" s="900">
        <f t="shared" si="4"/>
        <v>56.00000000000001</v>
      </c>
      <c r="P19" s="902">
        <v>30</v>
      </c>
      <c r="Q19" s="900">
        <f t="shared" si="5"/>
        <v>60</v>
      </c>
      <c r="R19" s="902">
        <v>16</v>
      </c>
      <c r="S19" s="900">
        <f t="shared" si="6"/>
        <v>32</v>
      </c>
      <c r="T19" s="901">
        <v>6</v>
      </c>
      <c r="U19" s="903">
        <f t="shared" si="7"/>
        <v>12</v>
      </c>
      <c r="V19" s="897"/>
      <c r="W19" s="897"/>
      <c r="X19" s="897"/>
    </row>
    <row r="20" spans="1:24" ht="15" customHeight="1">
      <c r="A20" s="888"/>
      <c r="B20" s="904" t="s">
        <v>89</v>
      </c>
      <c r="C20" s="890"/>
      <c r="D20" s="890">
        <v>2006</v>
      </c>
      <c r="E20" s="891">
        <v>74</v>
      </c>
      <c r="F20" s="905">
        <v>4</v>
      </c>
      <c r="G20" s="906">
        <f t="shared" si="0"/>
        <v>5.405405405405405</v>
      </c>
      <c r="H20" s="907">
        <v>0</v>
      </c>
      <c r="I20" s="906">
        <f t="shared" si="1"/>
        <v>0</v>
      </c>
      <c r="J20" s="908">
        <v>3</v>
      </c>
      <c r="K20" s="906">
        <f t="shared" si="2"/>
        <v>4.054054054054054</v>
      </c>
      <c r="L20" s="908">
        <v>20</v>
      </c>
      <c r="M20" s="906">
        <f t="shared" si="3"/>
        <v>27.027027027027028</v>
      </c>
      <c r="N20" s="908">
        <v>39</v>
      </c>
      <c r="O20" s="906">
        <f t="shared" si="4"/>
        <v>52.702702702702695</v>
      </c>
      <c r="P20" s="908">
        <v>40</v>
      </c>
      <c r="Q20" s="906">
        <f t="shared" si="5"/>
        <v>54.054054054054056</v>
      </c>
      <c r="R20" s="908">
        <v>6</v>
      </c>
      <c r="S20" s="906">
        <f t="shared" si="6"/>
        <v>8.108108108108109</v>
      </c>
      <c r="T20" s="907">
        <v>13</v>
      </c>
      <c r="U20" s="909">
        <f t="shared" si="7"/>
        <v>17.56756756756757</v>
      </c>
      <c r="V20" s="897"/>
      <c r="W20" s="897"/>
      <c r="X20" s="897"/>
    </row>
    <row r="21" spans="1:24" ht="15" customHeight="1">
      <c r="A21" s="888"/>
      <c r="B21" s="898" t="s">
        <v>90</v>
      </c>
      <c r="C21" s="890"/>
      <c r="D21" s="890">
        <v>2006</v>
      </c>
      <c r="E21" s="891">
        <v>65</v>
      </c>
      <c r="F21" s="899">
        <v>9</v>
      </c>
      <c r="G21" s="900">
        <f t="shared" si="0"/>
        <v>13.846153846153847</v>
      </c>
      <c r="H21" s="901">
        <v>4</v>
      </c>
      <c r="I21" s="900">
        <f t="shared" si="1"/>
        <v>6.153846153846154</v>
      </c>
      <c r="J21" s="902">
        <v>4</v>
      </c>
      <c r="K21" s="900">
        <f t="shared" si="2"/>
        <v>6.153846153846154</v>
      </c>
      <c r="L21" s="902">
        <v>13</v>
      </c>
      <c r="M21" s="900">
        <f t="shared" si="3"/>
        <v>20</v>
      </c>
      <c r="N21" s="902">
        <v>40</v>
      </c>
      <c r="O21" s="900">
        <f t="shared" si="4"/>
        <v>61.53846153846154</v>
      </c>
      <c r="P21" s="902">
        <v>38</v>
      </c>
      <c r="Q21" s="900">
        <f t="shared" si="5"/>
        <v>58.46153846153847</v>
      </c>
      <c r="R21" s="902">
        <v>6</v>
      </c>
      <c r="S21" s="900">
        <f t="shared" si="6"/>
        <v>9.230769230769232</v>
      </c>
      <c r="T21" s="901">
        <v>9</v>
      </c>
      <c r="U21" s="903">
        <f t="shared" si="7"/>
        <v>13.846153846153847</v>
      </c>
      <c r="V21" s="897"/>
      <c r="W21" s="897"/>
      <c r="X21" s="897"/>
    </row>
    <row r="22" spans="1:24" ht="15" customHeight="1">
      <c r="A22" s="888"/>
      <c r="B22" s="904" t="s">
        <v>91</v>
      </c>
      <c r="C22" s="890"/>
      <c r="D22" s="890">
        <v>2006</v>
      </c>
      <c r="E22" s="891">
        <v>119</v>
      </c>
      <c r="F22" s="905">
        <v>11</v>
      </c>
      <c r="G22" s="906">
        <f t="shared" si="0"/>
        <v>9.243697478991598</v>
      </c>
      <c r="H22" s="907">
        <v>3</v>
      </c>
      <c r="I22" s="906">
        <f t="shared" si="1"/>
        <v>2.5210084033613445</v>
      </c>
      <c r="J22" s="908">
        <v>3</v>
      </c>
      <c r="K22" s="906">
        <f t="shared" si="2"/>
        <v>2.5210084033613445</v>
      </c>
      <c r="L22" s="908">
        <v>26</v>
      </c>
      <c r="M22" s="906">
        <f t="shared" si="3"/>
        <v>21.84873949579832</v>
      </c>
      <c r="N22" s="908">
        <v>59</v>
      </c>
      <c r="O22" s="906">
        <f t="shared" si="4"/>
        <v>49.57983193277311</v>
      </c>
      <c r="P22" s="908">
        <v>73</v>
      </c>
      <c r="Q22" s="906">
        <f t="shared" si="5"/>
        <v>61.34453781512605</v>
      </c>
      <c r="R22" s="908">
        <v>18</v>
      </c>
      <c r="S22" s="906">
        <f t="shared" si="6"/>
        <v>15.126050420168067</v>
      </c>
      <c r="T22" s="907">
        <v>45</v>
      </c>
      <c r="U22" s="909">
        <f t="shared" si="7"/>
        <v>37.81512605042017</v>
      </c>
      <c r="V22" s="897"/>
      <c r="W22" s="897"/>
      <c r="X22" s="897"/>
    </row>
    <row r="23" spans="1:24" ht="15" customHeight="1">
      <c r="A23" s="888"/>
      <c r="B23" s="898" t="s">
        <v>92</v>
      </c>
      <c r="C23" s="890"/>
      <c r="D23" s="890">
        <v>2006</v>
      </c>
      <c r="E23" s="891">
        <v>86</v>
      </c>
      <c r="F23" s="899">
        <v>4</v>
      </c>
      <c r="G23" s="900">
        <f t="shared" si="0"/>
        <v>4.651162790697675</v>
      </c>
      <c r="H23" s="901">
        <v>0</v>
      </c>
      <c r="I23" s="900">
        <f t="shared" si="1"/>
        <v>0</v>
      </c>
      <c r="J23" s="902">
        <v>2</v>
      </c>
      <c r="K23" s="900">
        <f t="shared" si="2"/>
        <v>2.3255813953488373</v>
      </c>
      <c r="L23" s="902">
        <v>26</v>
      </c>
      <c r="M23" s="900">
        <f t="shared" si="3"/>
        <v>30.23255813953488</v>
      </c>
      <c r="N23" s="902">
        <v>50</v>
      </c>
      <c r="O23" s="900">
        <f t="shared" si="4"/>
        <v>58.139534883720934</v>
      </c>
      <c r="P23" s="902">
        <v>51</v>
      </c>
      <c r="Q23" s="900">
        <f t="shared" si="5"/>
        <v>59.30232558139535</v>
      </c>
      <c r="R23" s="902">
        <v>7</v>
      </c>
      <c r="S23" s="900">
        <f t="shared" si="6"/>
        <v>8.13953488372093</v>
      </c>
      <c r="T23" s="901">
        <v>9</v>
      </c>
      <c r="U23" s="903">
        <f t="shared" si="7"/>
        <v>10.465116279069768</v>
      </c>
      <c r="V23" s="897"/>
      <c r="W23" s="897"/>
      <c r="X23" s="897"/>
    </row>
    <row r="24" spans="1:24" ht="15" customHeight="1">
      <c r="A24" s="888"/>
      <c r="B24" s="904" t="s">
        <v>93</v>
      </c>
      <c r="C24" s="890"/>
      <c r="D24" s="890">
        <v>2006</v>
      </c>
      <c r="E24" s="891">
        <v>86</v>
      </c>
      <c r="F24" s="905">
        <v>8</v>
      </c>
      <c r="G24" s="906">
        <f t="shared" si="0"/>
        <v>9.30232558139535</v>
      </c>
      <c r="H24" s="907">
        <v>0</v>
      </c>
      <c r="I24" s="906">
        <f t="shared" si="1"/>
        <v>0</v>
      </c>
      <c r="J24" s="908">
        <v>1</v>
      </c>
      <c r="K24" s="906">
        <f t="shared" si="2"/>
        <v>1.1627906976744187</v>
      </c>
      <c r="L24" s="908">
        <v>13</v>
      </c>
      <c r="M24" s="906">
        <f t="shared" si="3"/>
        <v>15.11627906976744</v>
      </c>
      <c r="N24" s="908">
        <v>44</v>
      </c>
      <c r="O24" s="906">
        <f t="shared" si="4"/>
        <v>51.162790697674424</v>
      </c>
      <c r="P24" s="908">
        <v>41</v>
      </c>
      <c r="Q24" s="906">
        <f t="shared" si="5"/>
        <v>47.674418604651166</v>
      </c>
      <c r="R24" s="908">
        <v>10</v>
      </c>
      <c r="S24" s="906">
        <f t="shared" si="6"/>
        <v>11.627906976744185</v>
      </c>
      <c r="T24" s="907">
        <v>10</v>
      </c>
      <c r="U24" s="909">
        <f t="shared" si="7"/>
        <v>11.627906976744185</v>
      </c>
      <c r="V24" s="897"/>
      <c r="W24" s="897"/>
      <c r="X24" s="897"/>
    </row>
    <row r="25" spans="1:24" ht="15" customHeight="1">
      <c r="A25" s="888"/>
      <c r="B25" s="898" t="s">
        <v>94</v>
      </c>
      <c r="C25" s="890"/>
      <c r="D25" s="890">
        <v>2006</v>
      </c>
      <c r="E25" s="891">
        <v>168</v>
      </c>
      <c r="F25" s="899">
        <v>29</v>
      </c>
      <c r="G25" s="900">
        <f t="shared" si="0"/>
        <v>17.261904761904763</v>
      </c>
      <c r="H25" s="901">
        <v>9</v>
      </c>
      <c r="I25" s="900">
        <f t="shared" si="1"/>
        <v>5.357142857142857</v>
      </c>
      <c r="J25" s="902">
        <v>5</v>
      </c>
      <c r="K25" s="900">
        <f t="shared" si="2"/>
        <v>2.976190476190476</v>
      </c>
      <c r="L25" s="902">
        <v>36</v>
      </c>
      <c r="M25" s="900">
        <f t="shared" si="3"/>
        <v>21.428571428571427</v>
      </c>
      <c r="N25" s="902">
        <v>80</v>
      </c>
      <c r="O25" s="900">
        <f t="shared" si="4"/>
        <v>47.61904761904761</v>
      </c>
      <c r="P25" s="902">
        <v>99</v>
      </c>
      <c r="Q25" s="900">
        <f t="shared" si="5"/>
        <v>58.92857142857143</v>
      </c>
      <c r="R25" s="902">
        <v>10</v>
      </c>
      <c r="S25" s="900">
        <f t="shared" si="6"/>
        <v>5.952380952380952</v>
      </c>
      <c r="T25" s="901">
        <v>22</v>
      </c>
      <c r="U25" s="903">
        <f t="shared" si="7"/>
        <v>13.095238095238095</v>
      </c>
      <c r="V25" s="897"/>
      <c r="W25" s="897"/>
      <c r="X25" s="897"/>
    </row>
    <row r="26" spans="2:21" ht="15" customHeight="1" thickBot="1">
      <c r="B26" s="910" t="s">
        <v>95</v>
      </c>
      <c r="C26" s="911"/>
      <c r="D26" s="911">
        <v>2006</v>
      </c>
      <c r="E26" s="912">
        <v>103</v>
      </c>
      <c r="F26" s="913">
        <v>20</v>
      </c>
      <c r="G26" s="914">
        <f t="shared" si="0"/>
        <v>19.41747572815534</v>
      </c>
      <c r="H26" s="915">
        <v>0</v>
      </c>
      <c r="I26" s="914">
        <f t="shared" si="1"/>
        <v>0</v>
      </c>
      <c r="J26" s="916">
        <v>5</v>
      </c>
      <c r="K26" s="914">
        <f t="shared" si="2"/>
        <v>4.854368932038835</v>
      </c>
      <c r="L26" s="916">
        <v>11</v>
      </c>
      <c r="M26" s="914">
        <f t="shared" si="3"/>
        <v>10.679611650485436</v>
      </c>
      <c r="N26" s="916">
        <v>35</v>
      </c>
      <c r="O26" s="914">
        <f t="shared" si="4"/>
        <v>33.980582524271846</v>
      </c>
      <c r="P26" s="916">
        <v>36</v>
      </c>
      <c r="Q26" s="914">
        <f t="shared" si="5"/>
        <v>34.95145631067961</v>
      </c>
      <c r="R26" s="916">
        <v>7</v>
      </c>
      <c r="S26" s="914">
        <f t="shared" si="6"/>
        <v>6.796116504854369</v>
      </c>
      <c r="T26" s="915">
        <v>11</v>
      </c>
      <c r="U26" s="917">
        <f t="shared" si="7"/>
        <v>10.679611650485436</v>
      </c>
    </row>
    <row r="27" spans="6:24" ht="15" customHeight="1" thickTop="1">
      <c r="F27" s="918"/>
      <c r="G27" s="918"/>
      <c r="H27" s="918"/>
      <c r="I27" s="918"/>
      <c r="J27" s="918"/>
      <c r="K27" s="918"/>
      <c r="L27" s="918"/>
      <c r="M27" s="918"/>
      <c r="N27" s="918"/>
      <c r="O27" s="918"/>
      <c r="P27" s="918"/>
      <c r="Q27" s="918"/>
      <c r="R27" s="918"/>
      <c r="S27" s="918"/>
      <c r="T27" s="918"/>
      <c r="V27" s="850"/>
      <c r="W27" s="850"/>
      <c r="X27" s="850"/>
    </row>
    <row r="28" spans="1:24" ht="12.75" customHeight="1">
      <c r="A28" s="919"/>
      <c r="B28" s="853" t="s">
        <v>76</v>
      </c>
      <c r="C28" s="919"/>
      <c r="D28" s="919"/>
      <c r="E28" s="919"/>
      <c r="F28" s="919" t="s">
        <v>49</v>
      </c>
      <c r="G28" s="919" t="s">
        <v>77</v>
      </c>
      <c r="I28" s="850"/>
      <c r="J28" s="850"/>
      <c r="K28" s="850"/>
      <c r="N28" s="920"/>
      <c r="O28" s="920"/>
      <c r="P28" s="920"/>
      <c r="R28" s="850"/>
      <c r="S28" s="850"/>
      <c r="V28" s="850"/>
      <c r="W28" s="850"/>
      <c r="X28" s="850"/>
    </row>
    <row r="29" spans="1:24" ht="12.75" customHeight="1">
      <c r="A29" s="919"/>
      <c r="B29" s="919"/>
      <c r="C29" s="919"/>
      <c r="D29" s="919"/>
      <c r="E29" s="919"/>
      <c r="F29" s="919" t="s">
        <v>132</v>
      </c>
      <c r="G29" s="919" t="s">
        <v>170</v>
      </c>
      <c r="H29" s="921"/>
      <c r="I29" s="850"/>
      <c r="J29" s="850"/>
      <c r="K29" s="850"/>
      <c r="N29" s="920"/>
      <c r="O29" s="920"/>
      <c r="P29" s="920"/>
      <c r="R29" s="850"/>
      <c r="S29" s="850"/>
      <c r="V29" s="850"/>
      <c r="W29" s="850"/>
      <c r="X29" s="850"/>
    </row>
    <row r="30" spans="2:24" ht="12.75" customHeight="1">
      <c r="B30" s="920"/>
      <c r="C30" s="920"/>
      <c r="N30" s="920"/>
      <c r="O30" s="920"/>
      <c r="P30" s="920"/>
      <c r="R30" s="850"/>
      <c r="S30" s="850"/>
      <c r="V30" s="850"/>
      <c r="W30" s="850"/>
      <c r="X30" s="850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922" customWidth="1"/>
    <col min="2" max="2" width="37.28125" style="924" customWidth="1"/>
    <col min="3" max="3" width="25.7109375" style="924" hidden="1" customWidth="1"/>
    <col min="4" max="4" width="9.140625" style="922" hidden="1" customWidth="1"/>
    <col min="5" max="5" width="7.00390625" style="924" hidden="1" customWidth="1"/>
    <col min="6" max="6" width="6.28125" style="924" customWidth="1"/>
    <col min="7" max="7" width="8.421875" style="924" customWidth="1"/>
    <col min="8" max="8" width="6.28125" style="924" customWidth="1"/>
    <col min="9" max="9" width="8.421875" style="924" customWidth="1"/>
    <col min="10" max="10" width="6.28125" style="924" customWidth="1"/>
    <col min="11" max="11" width="8.421875" style="924" customWidth="1"/>
    <col min="12" max="12" width="6.28125" style="922" customWidth="1"/>
    <col min="13" max="13" width="8.421875" style="922" customWidth="1"/>
    <col min="14" max="14" width="6.28125" style="924" customWidth="1"/>
    <col min="15" max="15" width="8.421875" style="924" customWidth="1"/>
    <col min="16" max="16" width="6.28125" style="924" customWidth="1"/>
    <col min="17" max="17" width="8.421875" style="924" customWidth="1"/>
    <col min="18" max="18" width="6.28125" style="924" customWidth="1"/>
    <col min="19" max="19" width="8.421875" style="924" customWidth="1"/>
    <col min="20" max="20" width="6.28125" style="922" customWidth="1"/>
    <col min="21" max="21" width="8.421875" style="922" customWidth="1"/>
    <col min="22" max="22" width="0.13671875" style="924" customWidth="1"/>
    <col min="23" max="23" width="7.7109375" style="924" customWidth="1"/>
    <col min="24" max="24" width="0.9921875" style="924" customWidth="1"/>
    <col min="25" max="243" width="10.28125" style="924" customWidth="1"/>
    <col min="244" max="249" width="9.140625" style="924" customWidth="1"/>
    <col min="250" max="16384" width="9.140625" style="922" customWidth="1"/>
  </cols>
  <sheetData>
    <row r="1" ht="12.75" customHeight="1">
      <c r="B1" s="923" t="s">
        <v>19</v>
      </c>
    </row>
    <row r="2" ht="13.5" customHeight="1">
      <c r="B2" s="923" t="s">
        <v>176</v>
      </c>
    </row>
    <row r="3" spans="2:21" ht="13.5" customHeight="1">
      <c r="B3" s="923" t="s">
        <v>96</v>
      </c>
      <c r="O3" s="925"/>
      <c r="U3" s="925" t="s">
        <v>177</v>
      </c>
    </row>
    <row r="4" ht="12.75" customHeight="1">
      <c r="B4" s="923"/>
    </row>
    <row r="5" spans="2:21" ht="24" customHeight="1">
      <c r="B5" s="926" t="s">
        <v>24</v>
      </c>
      <c r="C5" s="927"/>
      <c r="D5" s="927"/>
      <c r="E5" s="928"/>
      <c r="F5" s="928" t="s">
        <v>178</v>
      </c>
      <c r="G5" s="928"/>
      <c r="H5" s="928"/>
      <c r="I5" s="928"/>
      <c r="J5" s="928"/>
      <c r="K5" s="928"/>
      <c r="L5" s="928"/>
      <c r="M5" s="928"/>
      <c r="N5" s="928"/>
      <c r="O5" s="929"/>
      <c r="P5" s="928"/>
      <c r="Q5" s="928"/>
      <c r="R5" s="928"/>
      <c r="S5" s="928"/>
      <c r="T5" s="928">
        <v>2006</v>
      </c>
      <c r="U5" s="929"/>
    </row>
    <row r="6" spans="2:22" ht="17.25" customHeight="1">
      <c r="B6" s="1027" t="s">
        <v>97</v>
      </c>
      <c r="C6" s="930"/>
      <c r="D6" s="930"/>
      <c r="E6" s="931" t="s">
        <v>151</v>
      </c>
      <c r="F6" s="932" t="s">
        <v>179</v>
      </c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4"/>
      <c r="U6" s="935"/>
      <c r="V6" s="922"/>
    </row>
    <row r="7" spans="2:21" ht="12.75" customHeight="1">
      <c r="B7" s="1028"/>
      <c r="C7" s="936"/>
      <c r="D7" s="936"/>
      <c r="E7" s="937" t="s">
        <v>154</v>
      </c>
      <c r="F7" s="938" t="s">
        <v>180</v>
      </c>
      <c r="G7" s="939"/>
      <c r="H7" s="934"/>
      <c r="I7" s="939"/>
      <c r="J7" s="934"/>
      <c r="K7" s="939"/>
      <c r="L7" s="934"/>
      <c r="M7" s="939"/>
      <c r="N7" s="940" t="s">
        <v>181</v>
      </c>
      <c r="O7" s="939"/>
      <c r="P7" s="934"/>
      <c r="Q7" s="939"/>
      <c r="R7" s="941" t="s">
        <v>182</v>
      </c>
      <c r="S7" s="939"/>
      <c r="T7" s="942" t="s">
        <v>48</v>
      </c>
      <c r="U7" s="943"/>
    </row>
    <row r="8" spans="2:21" ht="12.75" customHeight="1">
      <c r="B8" s="1028"/>
      <c r="C8" s="936"/>
      <c r="D8" s="936"/>
      <c r="E8" s="937" t="s">
        <v>29</v>
      </c>
      <c r="F8" s="944" t="s">
        <v>183</v>
      </c>
      <c r="G8" s="945"/>
      <c r="H8" s="942" t="s">
        <v>184</v>
      </c>
      <c r="I8" s="945"/>
      <c r="J8" s="942" t="s">
        <v>185</v>
      </c>
      <c r="K8" s="945"/>
      <c r="L8" s="942" t="s">
        <v>186</v>
      </c>
      <c r="M8" s="945"/>
      <c r="N8" s="942" t="s">
        <v>187</v>
      </c>
      <c r="O8" s="945"/>
      <c r="P8" s="942" t="s">
        <v>188</v>
      </c>
      <c r="Q8" s="945"/>
      <c r="R8" s="941" t="s">
        <v>189</v>
      </c>
      <c r="S8" s="939"/>
      <c r="T8" s="934" t="s">
        <v>190</v>
      </c>
      <c r="U8" s="935"/>
    </row>
    <row r="9" spans="2:21" ht="12.75" customHeight="1">
      <c r="B9" s="1028"/>
      <c r="C9" s="946" t="s">
        <v>38</v>
      </c>
      <c r="D9" s="946"/>
      <c r="E9" s="937"/>
      <c r="F9" s="938" t="s">
        <v>191</v>
      </c>
      <c r="G9" s="939"/>
      <c r="H9" s="934" t="s">
        <v>191</v>
      </c>
      <c r="I9" s="939"/>
      <c r="J9" s="934" t="s">
        <v>192</v>
      </c>
      <c r="K9" s="939"/>
      <c r="L9" s="934" t="s">
        <v>193</v>
      </c>
      <c r="M9" s="939"/>
      <c r="N9" s="934" t="s">
        <v>194</v>
      </c>
      <c r="O9" s="939"/>
      <c r="P9" s="934" t="s">
        <v>194</v>
      </c>
      <c r="Q9" s="939"/>
      <c r="R9" s="934" t="s">
        <v>195</v>
      </c>
      <c r="S9" s="939"/>
      <c r="T9" s="934" t="s">
        <v>48</v>
      </c>
      <c r="U9" s="935"/>
    </row>
    <row r="10" spans="2:22" ht="12.75" customHeight="1">
      <c r="B10" s="1029"/>
      <c r="C10" s="947"/>
      <c r="D10" s="947"/>
      <c r="E10" s="948" t="s">
        <v>53</v>
      </c>
      <c r="F10" s="949" t="s">
        <v>49</v>
      </c>
      <c r="G10" s="950" t="s">
        <v>132</v>
      </c>
      <c r="H10" s="951" t="s">
        <v>49</v>
      </c>
      <c r="I10" s="950" t="s">
        <v>132</v>
      </c>
      <c r="J10" s="951" t="s">
        <v>49</v>
      </c>
      <c r="K10" s="950" t="s">
        <v>132</v>
      </c>
      <c r="L10" s="951" t="s">
        <v>49</v>
      </c>
      <c r="M10" s="950" t="s">
        <v>132</v>
      </c>
      <c r="N10" s="951" t="s">
        <v>49</v>
      </c>
      <c r="O10" s="950" t="s">
        <v>132</v>
      </c>
      <c r="P10" s="951" t="s">
        <v>49</v>
      </c>
      <c r="Q10" s="950" t="s">
        <v>132</v>
      </c>
      <c r="R10" s="951" t="s">
        <v>49</v>
      </c>
      <c r="S10" s="950" t="s">
        <v>132</v>
      </c>
      <c r="T10" s="951" t="s">
        <v>49</v>
      </c>
      <c r="U10" s="952" t="s">
        <v>132</v>
      </c>
      <c r="V10" s="922"/>
    </row>
    <row r="11" spans="2:22" ht="5.25" customHeight="1">
      <c r="B11" s="953"/>
      <c r="C11" s="953"/>
      <c r="D11" s="953"/>
      <c r="E11" s="954"/>
      <c r="F11" s="955"/>
      <c r="G11" s="956"/>
      <c r="H11" s="957"/>
      <c r="I11" s="956"/>
      <c r="J11" s="958"/>
      <c r="K11" s="956"/>
      <c r="L11" s="958"/>
      <c r="M11" s="956"/>
      <c r="N11" s="958"/>
      <c r="O11" s="956"/>
      <c r="P11" s="958"/>
      <c r="Q11" s="956"/>
      <c r="R11" s="958"/>
      <c r="S11" s="956"/>
      <c r="T11" s="957"/>
      <c r="U11" s="959"/>
      <c r="V11" s="922"/>
    </row>
    <row r="12" spans="1:24" ht="15" customHeight="1">
      <c r="A12" s="960"/>
      <c r="B12" s="961" t="s">
        <v>54</v>
      </c>
      <c r="C12" s="962"/>
      <c r="D12" s="962">
        <v>2006</v>
      </c>
      <c r="E12" s="963">
        <v>1301</v>
      </c>
      <c r="F12" s="964">
        <v>164</v>
      </c>
      <c r="G12" s="965">
        <f aca="true" t="shared" si="0" ref="G12:G25">IF($E12&gt;0,F12/$E12/0.01,"")</f>
        <v>12.605687932359723</v>
      </c>
      <c r="H12" s="966">
        <v>24</v>
      </c>
      <c r="I12" s="965">
        <f aca="true" t="shared" si="1" ref="I12:I25">IF($E12&gt;0,H12/$E12/0.01,"")</f>
        <v>1.8447348193697155</v>
      </c>
      <c r="J12" s="967">
        <v>52</v>
      </c>
      <c r="K12" s="965">
        <f aca="true" t="shared" si="2" ref="K12:K25">IF($E12&gt;0,J12/$E12*100,"")</f>
        <v>3.996925441967717</v>
      </c>
      <c r="L12" s="967">
        <v>253</v>
      </c>
      <c r="M12" s="965">
        <f aca="true" t="shared" si="3" ref="M12:M25">IF($E12&gt;0,L12/$E12*100,"")</f>
        <v>19.446579554189086</v>
      </c>
      <c r="N12" s="967">
        <v>661</v>
      </c>
      <c r="O12" s="965">
        <f aca="true" t="shared" si="4" ref="O12:O25">IF($E12&gt;0,N12/$E12*100,"")</f>
        <v>50.80707148347425</v>
      </c>
      <c r="P12" s="967">
        <v>715</v>
      </c>
      <c r="Q12" s="965">
        <f aca="true" t="shared" si="5" ref="Q12:Q25">IF($E12&gt;0,P12/$E12*100,"")</f>
        <v>54.95772482705611</v>
      </c>
      <c r="R12" s="967">
        <v>159</v>
      </c>
      <c r="S12" s="965">
        <f aca="true" t="shared" si="6" ref="S12:S25">IF($E12&gt;0,R12/$E12*100,"")</f>
        <v>12.221368178324365</v>
      </c>
      <c r="T12" s="966">
        <v>244</v>
      </c>
      <c r="U12" s="968">
        <f aca="true" t="shared" si="7" ref="U12:U25">IF($E12&gt;0,T12/$E12/0.01,"")</f>
        <v>18.754803996925443</v>
      </c>
      <c r="V12" s="969"/>
      <c r="W12" s="969"/>
      <c r="X12" s="969"/>
    </row>
    <row r="13" spans="1:24" ht="15" customHeight="1">
      <c r="A13" s="960"/>
      <c r="B13" s="970" t="s">
        <v>98</v>
      </c>
      <c r="C13" s="962"/>
      <c r="D13" s="962">
        <v>2006</v>
      </c>
      <c r="E13" s="963">
        <v>7</v>
      </c>
      <c r="F13" s="971">
        <v>0</v>
      </c>
      <c r="G13" s="972">
        <f t="shared" si="0"/>
        <v>0</v>
      </c>
      <c r="H13" s="973">
        <v>0</v>
      </c>
      <c r="I13" s="972">
        <f t="shared" si="1"/>
        <v>0</v>
      </c>
      <c r="J13" s="974">
        <v>0</v>
      </c>
      <c r="K13" s="972">
        <f t="shared" si="2"/>
        <v>0</v>
      </c>
      <c r="L13" s="974">
        <v>2</v>
      </c>
      <c r="M13" s="972">
        <f t="shared" si="3"/>
        <v>28.57142857142857</v>
      </c>
      <c r="N13" s="974">
        <v>3</v>
      </c>
      <c r="O13" s="972">
        <f t="shared" si="4"/>
        <v>42.857142857142854</v>
      </c>
      <c r="P13" s="974">
        <v>3</v>
      </c>
      <c r="Q13" s="972">
        <f t="shared" si="5"/>
        <v>42.857142857142854</v>
      </c>
      <c r="R13" s="974">
        <v>2</v>
      </c>
      <c r="S13" s="972">
        <f t="shared" si="6"/>
        <v>28.57142857142857</v>
      </c>
      <c r="T13" s="973">
        <v>3</v>
      </c>
      <c r="U13" s="975">
        <f t="shared" si="7"/>
        <v>42.857142857142854</v>
      </c>
      <c r="V13" s="969"/>
      <c r="W13" s="969"/>
      <c r="X13" s="969"/>
    </row>
    <row r="14" spans="1:24" ht="15" customHeight="1">
      <c r="A14" s="960"/>
      <c r="B14" s="976" t="s">
        <v>99</v>
      </c>
      <c r="C14" s="962"/>
      <c r="D14" s="962">
        <v>2006</v>
      </c>
      <c r="E14" s="963">
        <v>1</v>
      </c>
      <c r="F14" s="977">
        <v>0</v>
      </c>
      <c r="G14" s="978">
        <f t="shared" si="0"/>
        <v>0</v>
      </c>
      <c r="H14" s="979">
        <v>0</v>
      </c>
      <c r="I14" s="978">
        <f t="shared" si="1"/>
        <v>0</v>
      </c>
      <c r="J14" s="980">
        <v>0</v>
      </c>
      <c r="K14" s="978">
        <f t="shared" si="2"/>
        <v>0</v>
      </c>
      <c r="L14" s="980">
        <v>0</v>
      </c>
      <c r="M14" s="978">
        <f t="shared" si="3"/>
        <v>0</v>
      </c>
      <c r="N14" s="980">
        <v>0</v>
      </c>
      <c r="O14" s="978">
        <f t="shared" si="4"/>
        <v>0</v>
      </c>
      <c r="P14" s="980">
        <v>0</v>
      </c>
      <c r="Q14" s="978">
        <f t="shared" si="5"/>
        <v>0</v>
      </c>
      <c r="R14" s="980">
        <v>0</v>
      </c>
      <c r="S14" s="978">
        <f t="shared" si="6"/>
        <v>0</v>
      </c>
      <c r="T14" s="979">
        <v>0</v>
      </c>
      <c r="U14" s="981">
        <f t="shared" si="7"/>
        <v>0</v>
      </c>
      <c r="V14" s="969"/>
      <c r="W14" s="969"/>
      <c r="X14" s="969"/>
    </row>
    <row r="15" spans="1:24" ht="15" customHeight="1">
      <c r="A15" s="960"/>
      <c r="B15" s="970" t="s">
        <v>100</v>
      </c>
      <c r="C15" s="962"/>
      <c r="D15" s="962">
        <v>2006</v>
      </c>
      <c r="E15" s="963">
        <v>496</v>
      </c>
      <c r="F15" s="971">
        <v>44</v>
      </c>
      <c r="G15" s="972">
        <f t="shared" si="0"/>
        <v>8.870967741935484</v>
      </c>
      <c r="H15" s="973">
        <v>5</v>
      </c>
      <c r="I15" s="972">
        <f t="shared" si="1"/>
        <v>1.0080645161290323</v>
      </c>
      <c r="J15" s="974">
        <v>16</v>
      </c>
      <c r="K15" s="972">
        <f t="shared" si="2"/>
        <v>3.225806451612903</v>
      </c>
      <c r="L15" s="974">
        <v>99</v>
      </c>
      <c r="M15" s="972">
        <f t="shared" si="3"/>
        <v>19.959677419354836</v>
      </c>
      <c r="N15" s="974">
        <v>250</v>
      </c>
      <c r="O15" s="972">
        <f t="shared" si="4"/>
        <v>50.403225806451616</v>
      </c>
      <c r="P15" s="974">
        <v>263</v>
      </c>
      <c r="Q15" s="972">
        <f t="shared" si="5"/>
        <v>53.0241935483871</v>
      </c>
      <c r="R15" s="974">
        <v>45</v>
      </c>
      <c r="S15" s="972">
        <f t="shared" si="6"/>
        <v>9.07258064516129</v>
      </c>
      <c r="T15" s="973">
        <v>76</v>
      </c>
      <c r="U15" s="975">
        <f t="shared" si="7"/>
        <v>15.32258064516129</v>
      </c>
      <c r="V15" s="969"/>
      <c r="W15" s="969"/>
      <c r="X15" s="969"/>
    </row>
    <row r="16" spans="1:24" ht="15" customHeight="1">
      <c r="A16" s="960"/>
      <c r="B16" s="976" t="s">
        <v>101</v>
      </c>
      <c r="C16" s="962"/>
      <c r="D16" s="962">
        <v>2006</v>
      </c>
      <c r="E16" s="963">
        <v>6</v>
      </c>
      <c r="F16" s="977">
        <v>0</v>
      </c>
      <c r="G16" s="978">
        <f t="shared" si="0"/>
        <v>0</v>
      </c>
      <c r="H16" s="979">
        <v>0</v>
      </c>
      <c r="I16" s="978">
        <f t="shared" si="1"/>
        <v>0</v>
      </c>
      <c r="J16" s="980">
        <v>0</v>
      </c>
      <c r="K16" s="978">
        <f t="shared" si="2"/>
        <v>0</v>
      </c>
      <c r="L16" s="980">
        <v>2</v>
      </c>
      <c r="M16" s="978">
        <f t="shared" si="3"/>
        <v>33.33333333333333</v>
      </c>
      <c r="N16" s="980">
        <v>3</v>
      </c>
      <c r="O16" s="978">
        <f t="shared" si="4"/>
        <v>50</v>
      </c>
      <c r="P16" s="980">
        <v>4</v>
      </c>
      <c r="Q16" s="978">
        <f t="shared" si="5"/>
        <v>66.66666666666666</v>
      </c>
      <c r="R16" s="980">
        <v>2</v>
      </c>
      <c r="S16" s="978">
        <f t="shared" si="6"/>
        <v>33.33333333333333</v>
      </c>
      <c r="T16" s="979">
        <v>0</v>
      </c>
      <c r="U16" s="981">
        <f t="shared" si="7"/>
        <v>0</v>
      </c>
      <c r="V16" s="969"/>
      <c r="W16" s="969"/>
      <c r="X16" s="969"/>
    </row>
    <row r="17" spans="1:24" ht="15" customHeight="1">
      <c r="A17" s="960"/>
      <c r="B17" s="970" t="s">
        <v>102</v>
      </c>
      <c r="C17" s="962"/>
      <c r="D17" s="962">
        <v>2006</v>
      </c>
      <c r="E17" s="963">
        <v>700</v>
      </c>
      <c r="F17" s="971">
        <v>106</v>
      </c>
      <c r="G17" s="972">
        <f t="shared" si="0"/>
        <v>15.142857142857144</v>
      </c>
      <c r="H17" s="973">
        <v>18</v>
      </c>
      <c r="I17" s="972">
        <f t="shared" si="1"/>
        <v>2.571428571428571</v>
      </c>
      <c r="J17" s="974">
        <v>35</v>
      </c>
      <c r="K17" s="972">
        <f t="shared" si="2"/>
        <v>5</v>
      </c>
      <c r="L17" s="974">
        <v>145</v>
      </c>
      <c r="M17" s="972">
        <f t="shared" si="3"/>
        <v>20.714285714285715</v>
      </c>
      <c r="N17" s="974">
        <v>382</v>
      </c>
      <c r="O17" s="972">
        <f t="shared" si="4"/>
        <v>54.57142857142857</v>
      </c>
      <c r="P17" s="974">
        <v>415</v>
      </c>
      <c r="Q17" s="972">
        <f t="shared" si="5"/>
        <v>59.285714285714285</v>
      </c>
      <c r="R17" s="974">
        <v>109</v>
      </c>
      <c r="S17" s="972">
        <f t="shared" si="6"/>
        <v>15.571428571428573</v>
      </c>
      <c r="T17" s="973">
        <v>152</v>
      </c>
      <c r="U17" s="975">
        <f t="shared" si="7"/>
        <v>21.71428571428571</v>
      </c>
      <c r="V17" s="969"/>
      <c r="W17" s="969"/>
      <c r="X17" s="969"/>
    </row>
    <row r="18" spans="1:24" ht="15" customHeight="1">
      <c r="A18" s="960"/>
      <c r="B18" s="976" t="s">
        <v>103</v>
      </c>
      <c r="C18" s="962"/>
      <c r="D18" s="962">
        <v>2006</v>
      </c>
      <c r="E18" s="963">
        <v>19</v>
      </c>
      <c r="F18" s="977">
        <v>5</v>
      </c>
      <c r="G18" s="978">
        <f t="shared" si="0"/>
        <v>26.31578947368421</v>
      </c>
      <c r="H18" s="979">
        <v>0</v>
      </c>
      <c r="I18" s="978">
        <f t="shared" si="1"/>
        <v>0</v>
      </c>
      <c r="J18" s="980">
        <v>0</v>
      </c>
      <c r="K18" s="978">
        <f t="shared" si="2"/>
        <v>0</v>
      </c>
      <c r="L18" s="980">
        <v>1</v>
      </c>
      <c r="M18" s="978">
        <f t="shared" si="3"/>
        <v>5.263157894736842</v>
      </c>
      <c r="N18" s="980">
        <v>8</v>
      </c>
      <c r="O18" s="978">
        <f t="shared" si="4"/>
        <v>42.10526315789473</v>
      </c>
      <c r="P18" s="980">
        <v>10</v>
      </c>
      <c r="Q18" s="978">
        <f t="shared" si="5"/>
        <v>52.63157894736842</v>
      </c>
      <c r="R18" s="980">
        <v>1</v>
      </c>
      <c r="S18" s="978">
        <f t="shared" si="6"/>
        <v>5.263157894736842</v>
      </c>
      <c r="T18" s="979">
        <v>4</v>
      </c>
      <c r="U18" s="981">
        <f t="shared" si="7"/>
        <v>21.052631578947366</v>
      </c>
      <c r="V18" s="969"/>
      <c r="W18" s="969"/>
      <c r="X18" s="969"/>
    </row>
    <row r="19" spans="1:24" ht="15" customHeight="1">
      <c r="A19" s="960"/>
      <c r="B19" s="970" t="s">
        <v>104</v>
      </c>
      <c r="C19" s="962"/>
      <c r="D19" s="962">
        <v>2006</v>
      </c>
      <c r="E19" s="963">
        <v>34</v>
      </c>
      <c r="F19" s="971">
        <v>4</v>
      </c>
      <c r="G19" s="972">
        <f t="shared" si="0"/>
        <v>11.76470588235294</v>
      </c>
      <c r="H19" s="973">
        <v>0</v>
      </c>
      <c r="I19" s="972">
        <f t="shared" si="1"/>
        <v>0</v>
      </c>
      <c r="J19" s="974">
        <v>0</v>
      </c>
      <c r="K19" s="972">
        <f t="shared" si="2"/>
        <v>0</v>
      </c>
      <c r="L19" s="974">
        <v>2</v>
      </c>
      <c r="M19" s="972">
        <f t="shared" si="3"/>
        <v>5.88235294117647</v>
      </c>
      <c r="N19" s="974">
        <v>3</v>
      </c>
      <c r="O19" s="972">
        <f t="shared" si="4"/>
        <v>8.823529411764707</v>
      </c>
      <c r="P19" s="974">
        <v>7</v>
      </c>
      <c r="Q19" s="972">
        <f t="shared" si="5"/>
        <v>20.588235294117645</v>
      </c>
      <c r="R19" s="974">
        <v>0</v>
      </c>
      <c r="S19" s="972">
        <f t="shared" si="6"/>
        <v>0</v>
      </c>
      <c r="T19" s="973">
        <v>6</v>
      </c>
      <c r="U19" s="975">
        <f t="shared" si="7"/>
        <v>17.647058823529413</v>
      </c>
      <c r="V19" s="969"/>
      <c r="W19" s="969"/>
      <c r="X19" s="969"/>
    </row>
    <row r="20" spans="1:24" ht="15" customHeight="1">
      <c r="A20" s="960"/>
      <c r="B20" s="976" t="s">
        <v>105</v>
      </c>
      <c r="C20" s="962"/>
      <c r="D20" s="962">
        <v>2006</v>
      </c>
      <c r="E20" s="963">
        <v>21</v>
      </c>
      <c r="F20" s="977">
        <v>5</v>
      </c>
      <c r="G20" s="978">
        <f t="shared" si="0"/>
        <v>23.809523809523807</v>
      </c>
      <c r="H20" s="979">
        <v>1</v>
      </c>
      <c r="I20" s="978">
        <f t="shared" si="1"/>
        <v>4.761904761904762</v>
      </c>
      <c r="J20" s="980">
        <v>0</v>
      </c>
      <c r="K20" s="978">
        <f t="shared" si="2"/>
        <v>0</v>
      </c>
      <c r="L20" s="980">
        <v>1</v>
      </c>
      <c r="M20" s="978">
        <f t="shared" si="3"/>
        <v>4.761904761904762</v>
      </c>
      <c r="N20" s="980">
        <v>10</v>
      </c>
      <c r="O20" s="978">
        <f t="shared" si="4"/>
        <v>47.61904761904761</v>
      </c>
      <c r="P20" s="980">
        <v>9</v>
      </c>
      <c r="Q20" s="978">
        <f t="shared" si="5"/>
        <v>42.857142857142854</v>
      </c>
      <c r="R20" s="980">
        <v>0</v>
      </c>
      <c r="S20" s="978">
        <f t="shared" si="6"/>
        <v>0</v>
      </c>
      <c r="T20" s="979">
        <v>3</v>
      </c>
      <c r="U20" s="981">
        <f t="shared" si="7"/>
        <v>14.285714285714285</v>
      </c>
      <c r="V20" s="969"/>
      <c r="W20" s="969"/>
      <c r="X20" s="969"/>
    </row>
    <row r="21" spans="1:24" ht="15" customHeight="1">
      <c r="A21" s="960"/>
      <c r="B21" s="970" t="s">
        <v>106</v>
      </c>
      <c r="C21" s="962"/>
      <c r="D21" s="962">
        <v>2006</v>
      </c>
      <c r="E21" s="963">
        <v>7</v>
      </c>
      <c r="F21" s="971">
        <v>0</v>
      </c>
      <c r="G21" s="972">
        <f t="shared" si="0"/>
        <v>0</v>
      </c>
      <c r="H21" s="973">
        <v>0</v>
      </c>
      <c r="I21" s="972">
        <f t="shared" si="1"/>
        <v>0</v>
      </c>
      <c r="J21" s="974">
        <v>0</v>
      </c>
      <c r="K21" s="972">
        <f t="shared" si="2"/>
        <v>0</v>
      </c>
      <c r="L21" s="974">
        <v>1</v>
      </c>
      <c r="M21" s="972">
        <f t="shared" si="3"/>
        <v>14.285714285714285</v>
      </c>
      <c r="N21" s="974">
        <v>0</v>
      </c>
      <c r="O21" s="972">
        <f t="shared" si="4"/>
        <v>0</v>
      </c>
      <c r="P21" s="974">
        <v>1</v>
      </c>
      <c r="Q21" s="972">
        <f t="shared" si="5"/>
        <v>14.285714285714285</v>
      </c>
      <c r="R21" s="974">
        <v>0</v>
      </c>
      <c r="S21" s="972">
        <f t="shared" si="6"/>
        <v>0</v>
      </c>
      <c r="T21" s="973">
        <v>0</v>
      </c>
      <c r="U21" s="975">
        <f t="shared" si="7"/>
        <v>0</v>
      </c>
      <c r="V21" s="969"/>
      <c r="W21" s="969"/>
      <c r="X21" s="969"/>
    </row>
    <row r="22" spans="1:24" ht="15" customHeight="1">
      <c r="A22" s="960"/>
      <c r="B22" s="976" t="s">
        <v>107</v>
      </c>
      <c r="C22" s="962"/>
      <c r="D22" s="962">
        <v>2006</v>
      </c>
      <c r="E22" s="963">
        <v>1</v>
      </c>
      <c r="F22" s="977">
        <v>0</v>
      </c>
      <c r="G22" s="978">
        <f t="shared" si="0"/>
        <v>0</v>
      </c>
      <c r="H22" s="979">
        <v>0</v>
      </c>
      <c r="I22" s="978">
        <f t="shared" si="1"/>
        <v>0</v>
      </c>
      <c r="J22" s="980">
        <v>0</v>
      </c>
      <c r="K22" s="978">
        <f t="shared" si="2"/>
        <v>0</v>
      </c>
      <c r="L22" s="980">
        <v>0</v>
      </c>
      <c r="M22" s="978">
        <f t="shared" si="3"/>
        <v>0</v>
      </c>
      <c r="N22" s="980">
        <v>1</v>
      </c>
      <c r="O22" s="978">
        <f t="shared" si="4"/>
        <v>100</v>
      </c>
      <c r="P22" s="980">
        <v>0</v>
      </c>
      <c r="Q22" s="978">
        <f t="shared" si="5"/>
        <v>0</v>
      </c>
      <c r="R22" s="980">
        <v>0</v>
      </c>
      <c r="S22" s="978">
        <f t="shared" si="6"/>
        <v>0</v>
      </c>
      <c r="T22" s="979">
        <v>0</v>
      </c>
      <c r="U22" s="981">
        <f t="shared" si="7"/>
        <v>0</v>
      </c>
      <c r="V22" s="969"/>
      <c r="W22" s="969"/>
      <c r="X22" s="969"/>
    </row>
    <row r="23" spans="1:24" ht="15" customHeight="1">
      <c r="A23" s="960"/>
      <c r="B23" s="982" t="s">
        <v>108</v>
      </c>
      <c r="C23" s="962"/>
      <c r="D23" s="962">
        <v>2006</v>
      </c>
      <c r="E23" s="963">
        <v>1</v>
      </c>
      <c r="F23" s="971">
        <v>0</v>
      </c>
      <c r="G23" s="972">
        <f t="shared" si="0"/>
        <v>0</v>
      </c>
      <c r="H23" s="973">
        <v>0</v>
      </c>
      <c r="I23" s="972">
        <f t="shared" si="1"/>
        <v>0</v>
      </c>
      <c r="J23" s="974">
        <v>0</v>
      </c>
      <c r="K23" s="972">
        <f t="shared" si="2"/>
        <v>0</v>
      </c>
      <c r="L23" s="974">
        <v>0</v>
      </c>
      <c r="M23" s="972">
        <f t="shared" si="3"/>
        <v>0</v>
      </c>
      <c r="N23" s="974">
        <v>1</v>
      </c>
      <c r="O23" s="972">
        <f t="shared" si="4"/>
        <v>100</v>
      </c>
      <c r="P23" s="974">
        <v>1</v>
      </c>
      <c r="Q23" s="972">
        <f t="shared" si="5"/>
        <v>100</v>
      </c>
      <c r="R23" s="974">
        <v>0</v>
      </c>
      <c r="S23" s="972">
        <f t="shared" si="6"/>
        <v>0</v>
      </c>
      <c r="T23" s="973">
        <v>0</v>
      </c>
      <c r="U23" s="975">
        <f t="shared" si="7"/>
        <v>0</v>
      </c>
      <c r="V23" s="969"/>
      <c r="W23" s="969"/>
      <c r="X23" s="969"/>
    </row>
    <row r="24" spans="1:24" ht="15" customHeight="1">
      <c r="A24" s="960"/>
      <c r="B24" s="976" t="s">
        <v>109</v>
      </c>
      <c r="C24" s="962"/>
      <c r="D24" s="962">
        <v>2006</v>
      </c>
      <c r="E24" s="963">
        <v>5</v>
      </c>
      <c r="F24" s="977">
        <v>0</v>
      </c>
      <c r="G24" s="978">
        <f t="shared" si="0"/>
        <v>0</v>
      </c>
      <c r="H24" s="979">
        <v>0</v>
      </c>
      <c r="I24" s="978">
        <f t="shared" si="1"/>
        <v>0</v>
      </c>
      <c r="J24" s="980">
        <v>1</v>
      </c>
      <c r="K24" s="978">
        <f t="shared" si="2"/>
        <v>20</v>
      </c>
      <c r="L24" s="980">
        <v>0</v>
      </c>
      <c r="M24" s="978">
        <f t="shared" si="3"/>
        <v>0</v>
      </c>
      <c r="N24" s="980">
        <v>0</v>
      </c>
      <c r="O24" s="978">
        <f t="shared" si="4"/>
        <v>0</v>
      </c>
      <c r="P24" s="980">
        <v>2</v>
      </c>
      <c r="Q24" s="978">
        <f t="shared" si="5"/>
        <v>40</v>
      </c>
      <c r="R24" s="980">
        <v>0</v>
      </c>
      <c r="S24" s="978">
        <f t="shared" si="6"/>
        <v>0</v>
      </c>
      <c r="T24" s="979">
        <v>0</v>
      </c>
      <c r="U24" s="981">
        <f t="shared" si="7"/>
        <v>0</v>
      </c>
      <c r="V24" s="969"/>
      <c r="W24" s="969"/>
      <c r="X24" s="969"/>
    </row>
    <row r="25" spans="2:21" ht="15" customHeight="1">
      <c r="B25" s="983" t="s">
        <v>110</v>
      </c>
      <c r="C25" s="984"/>
      <c r="D25" s="984">
        <v>2006</v>
      </c>
      <c r="E25" s="985">
        <v>3</v>
      </c>
      <c r="F25" s="986">
        <v>0</v>
      </c>
      <c r="G25" s="987">
        <f t="shared" si="0"/>
        <v>0</v>
      </c>
      <c r="H25" s="988">
        <v>0</v>
      </c>
      <c r="I25" s="987">
        <f t="shared" si="1"/>
        <v>0</v>
      </c>
      <c r="J25" s="989">
        <v>0</v>
      </c>
      <c r="K25" s="987">
        <f t="shared" si="2"/>
        <v>0</v>
      </c>
      <c r="L25" s="989">
        <v>0</v>
      </c>
      <c r="M25" s="987">
        <f t="shared" si="3"/>
        <v>0</v>
      </c>
      <c r="N25" s="989">
        <v>0</v>
      </c>
      <c r="O25" s="987">
        <f t="shared" si="4"/>
        <v>0</v>
      </c>
      <c r="P25" s="989">
        <v>0</v>
      </c>
      <c r="Q25" s="987">
        <f t="shared" si="5"/>
        <v>0</v>
      </c>
      <c r="R25" s="989">
        <v>0</v>
      </c>
      <c r="S25" s="987">
        <f t="shared" si="6"/>
        <v>0</v>
      </c>
      <c r="T25" s="988">
        <v>0</v>
      </c>
      <c r="U25" s="990">
        <f t="shared" si="7"/>
        <v>0</v>
      </c>
    </row>
    <row r="26" spans="6:24" ht="15" customHeight="1">
      <c r="F26" s="922"/>
      <c r="G26" s="922"/>
      <c r="H26" s="922"/>
      <c r="I26" s="922"/>
      <c r="J26" s="922"/>
      <c r="K26" s="922"/>
      <c r="N26" s="922"/>
      <c r="O26" s="922"/>
      <c r="P26" s="922"/>
      <c r="Q26" s="922"/>
      <c r="R26" s="922"/>
      <c r="S26" s="922"/>
      <c r="V26" s="922"/>
      <c r="W26" s="922"/>
      <c r="X26" s="922"/>
    </row>
    <row r="27" spans="1:24" ht="12.75" customHeight="1">
      <c r="A27" s="991"/>
      <c r="B27" s="925" t="s">
        <v>76</v>
      </c>
      <c r="C27" s="991"/>
      <c r="D27" s="991"/>
      <c r="E27" s="991"/>
      <c r="F27" s="991" t="s">
        <v>49</v>
      </c>
      <c r="G27" s="991" t="s">
        <v>77</v>
      </c>
      <c r="I27" s="922"/>
      <c r="J27" s="922"/>
      <c r="K27" s="922"/>
      <c r="N27" s="992"/>
      <c r="O27" s="992"/>
      <c r="P27" s="992"/>
      <c r="R27" s="922"/>
      <c r="S27" s="922"/>
      <c r="V27" s="922"/>
      <c r="W27" s="922"/>
      <c r="X27" s="922"/>
    </row>
    <row r="28" spans="1:24" ht="12.75" customHeight="1">
      <c r="A28" s="991"/>
      <c r="B28" s="991"/>
      <c r="C28" s="991"/>
      <c r="D28" s="991"/>
      <c r="E28" s="991"/>
      <c r="F28" s="991" t="s">
        <v>132</v>
      </c>
      <c r="G28" s="991" t="s">
        <v>170</v>
      </c>
      <c r="H28" s="993"/>
      <c r="I28" s="922"/>
      <c r="J28" s="922"/>
      <c r="K28" s="922"/>
      <c r="N28" s="992"/>
      <c r="O28" s="992"/>
      <c r="P28" s="992"/>
      <c r="R28" s="922"/>
      <c r="S28" s="922"/>
      <c r="V28" s="922"/>
      <c r="W28" s="922"/>
      <c r="X28" s="922"/>
    </row>
    <row r="29" spans="2:24" ht="12.75" customHeight="1">
      <c r="B29" s="992"/>
      <c r="C29" s="992"/>
      <c r="N29" s="992"/>
      <c r="O29" s="992"/>
      <c r="P29" s="992"/>
      <c r="R29" s="922"/>
      <c r="S29" s="922"/>
      <c r="V29" s="922"/>
      <c r="W29" s="922"/>
      <c r="X29" s="922"/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4" customWidth="1"/>
    <col min="2" max="2" width="43.7109375" style="6" customWidth="1"/>
    <col min="3" max="3" width="9.140625" style="6" hidden="1" customWidth="1"/>
    <col min="4" max="5" width="9.140625" style="4" hidden="1" customWidth="1"/>
    <col min="6" max="6" width="15.28125" style="6" customWidth="1"/>
    <col min="7" max="7" width="15.28125" style="4" customWidth="1"/>
    <col min="8" max="8" width="9.00390625" style="4" hidden="1" customWidth="1"/>
    <col min="9" max="9" width="11.00390625" style="4" hidden="1" customWidth="1"/>
    <col min="10" max="10" width="10.28125" style="4" customWidth="1"/>
    <col min="11" max="12" width="9.7109375" style="4" customWidth="1"/>
    <col min="13" max="13" width="12.28125" style="4" customWidth="1"/>
    <col min="14" max="14" width="12.28125" style="6" customWidth="1"/>
    <col min="15" max="16" width="9.7109375" style="4" customWidth="1"/>
    <col min="17" max="17" width="10.7109375" style="4" customWidth="1"/>
    <col min="18" max="18" width="9.00390625" style="4" hidden="1" customWidth="1"/>
    <col min="19" max="19" width="11.00390625" style="4" hidden="1" customWidth="1"/>
    <col min="20" max="20" width="0.13671875" style="6" customWidth="1"/>
    <col min="21" max="239" width="10.28125" style="6" customWidth="1"/>
    <col min="240" max="16384" width="9.140625" style="4" customWidth="1"/>
  </cols>
  <sheetData>
    <row r="1" ht="12.75" customHeight="1">
      <c r="B1" s="5" t="s">
        <v>19</v>
      </c>
    </row>
    <row r="2" spans="2:3" ht="13.5" customHeight="1">
      <c r="B2" s="5" t="s">
        <v>20</v>
      </c>
      <c r="C2" s="7" t="s">
        <v>21</v>
      </c>
    </row>
    <row r="3" spans="2:17" ht="13.5" customHeight="1">
      <c r="B3" s="5" t="s">
        <v>22</v>
      </c>
      <c r="Q3" s="8" t="s">
        <v>23</v>
      </c>
    </row>
    <row r="4" ht="12.75" customHeight="1">
      <c r="B4" s="5"/>
    </row>
    <row r="5" spans="2:19" ht="24" customHeight="1">
      <c r="B5" s="9" t="s">
        <v>24</v>
      </c>
      <c r="C5" s="10"/>
      <c r="D5" s="10"/>
      <c r="E5" s="11"/>
      <c r="F5" s="11" t="s">
        <v>20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>
        <v>2006</v>
      </c>
      <c r="R5" s="12"/>
      <c r="S5" s="14"/>
    </row>
    <row r="6" spans="2:19" ht="15.75" customHeight="1">
      <c r="B6" s="996" t="s">
        <v>25</v>
      </c>
      <c r="C6" s="15"/>
      <c r="D6" s="15"/>
      <c r="E6" s="16" t="s">
        <v>26</v>
      </c>
      <c r="F6" s="17" t="s">
        <v>27</v>
      </c>
      <c r="G6" s="18"/>
      <c r="H6" s="18"/>
      <c r="I6" s="18"/>
      <c r="J6" s="19" t="s">
        <v>28</v>
      </c>
      <c r="K6" s="18"/>
      <c r="L6" s="18"/>
      <c r="M6" s="18"/>
      <c r="N6" s="18"/>
      <c r="O6" s="18"/>
      <c r="P6" s="18"/>
      <c r="Q6" s="20"/>
      <c r="R6" s="18"/>
      <c r="S6" s="20"/>
    </row>
    <row r="7" spans="2:19" ht="12.75" customHeight="1">
      <c r="B7" s="997"/>
      <c r="C7" s="22"/>
      <c r="D7" s="22"/>
      <c r="E7" s="23" t="s">
        <v>29</v>
      </c>
      <c r="F7" s="24" t="s">
        <v>30</v>
      </c>
      <c r="G7" s="25" t="s">
        <v>31</v>
      </c>
      <c r="H7" s="26" t="s">
        <v>32</v>
      </c>
      <c r="I7" s="26"/>
      <c r="J7" s="27" t="s">
        <v>33</v>
      </c>
      <c r="K7" s="27" t="s">
        <v>34</v>
      </c>
      <c r="L7" s="28"/>
      <c r="M7" s="27" t="s">
        <v>35</v>
      </c>
      <c r="N7" s="28"/>
      <c r="O7" s="27" t="s">
        <v>36</v>
      </c>
      <c r="P7" s="28"/>
      <c r="Q7" s="29" t="s">
        <v>37</v>
      </c>
      <c r="R7" s="26" t="s">
        <v>32</v>
      </c>
      <c r="S7" s="30"/>
    </row>
    <row r="8" spans="2:20" ht="12.75" customHeight="1">
      <c r="B8" s="997"/>
      <c r="C8" s="21" t="s">
        <v>38</v>
      </c>
      <c r="D8" s="21"/>
      <c r="E8" s="23" t="s">
        <v>39</v>
      </c>
      <c r="F8" s="31" t="s">
        <v>40</v>
      </c>
      <c r="G8" s="32" t="s">
        <v>41</v>
      </c>
      <c r="H8" s="33" t="s">
        <v>42</v>
      </c>
      <c r="I8" s="32"/>
      <c r="J8" s="34" t="s">
        <v>43</v>
      </c>
      <c r="K8" s="35" t="s">
        <v>44</v>
      </c>
      <c r="L8" s="36"/>
      <c r="M8" s="35" t="s">
        <v>45</v>
      </c>
      <c r="N8" s="36"/>
      <c r="O8" s="35" t="s">
        <v>46</v>
      </c>
      <c r="P8" s="36"/>
      <c r="Q8" s="37" t="s">
        <v>47</v>
      </c>
      <c r="R8" s="33" t="s">
        <v>42</v>
      </c>
      <c r="S8" s="38"/>
      <c r="T8" s="6" t="s">
        <v>48</v>
      </c>
    </row>
    <row r="9" spans="2:19" ht="12.75" customHeight="1">
      <c r="B9" s="998"/>
      <c r="C9" s="39"/>
      <c r="D9" s="39"/>
      <c r="E9" s="40"/>
      <c r="F9" s="41" t="s">
        <v>49</v>
      </c>
      <c r="G9" s="42" t="s">
        <v>49</v>
      </c>
      <c r="H9" s="42" t="s">
        <v>49</v>
      </c>
      <c r="I9" s="42" t="s">
        <v>50</v>
      </c>
      <c r="J9" s="43" t="s">
        <v>49</v>
      </c>
      <c r="K9" s="42" t="s">
        <v>49</v>
      </c>
      <c r="L9" s="42" t="s">
        <v>51</v>
      </c>
      <c r="M9" s="42" t="s">
        <v>49</v>
      </c>
      <c r="N9" s="42" t="s">
        <v>52</v>
      </c>
      <c r="O9" s="42" t="s">
        <v>49</v>
      </c>
      <c r="P9" s="42" t="s">
        <v>51</v>
      </c>
      <c r="Q9" s="44" t="s">
        <v>49</v>
      </c>
      <c r="R9" s="42" t="s">
        <v>53</v>
      </c>
      <c r="S9" s="44" t="s">
        <v>50</v>
      </c>
    </row>
    <row r="10" spans="2:20" ht="5.25" customHeight="1">
      <c r="B10" s="45"/>
      <c r="C10" s="45"/>
      <c r="D10" s="45"/>
      <c r="E10" s="46"/>
      <c r="F10" s="46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  <c r="R10" s="47"/>
      <c r="S10" s="48"/>
      <c r="T10" s="49"/>
    </row>
    <row r="11" spans="1:21" ht="15" customHeight="1">
      <c r="A11" s="50"/>
      <c r="B11" s="51" t="s">
        <v>54</v>
      </c>
      <c r="C11" s="52"/>
      <c r="D11" s="52">
        <v>2006</v>
      </c>
      <c r="E11" s="53">
        <v>1301</v>
      </c>
      <c r="F11" s="54">
        <v>20</v>
      </c>
      <c r="G11" s="55">
        <v>10</v>
      </c>
      <c r="H11" s="56">
        <v>7</v>
      </c>
      <c r="I11" s="56">
        <v>16922.69</v>
      </c>
      <c r="J11" s="55">
        <v>430</v>
      </c>
      <c r="K11" s="55">
        <v>73</v>
      </c>
      <c r="L11" s="57">
        <v>2.31027397260274</v>
      </c>
      <c r="M11" s="55">
        <v>50</v>
      </c>
      <c r="N11" s="58">
        <v>1617.52</v>
      </c>
      <c r="O11" s="55">
        <v>74</v>
      </c>
      <c r="P11" s="57">
        <v>2.07662162162162</v>
      </c>
      <c r="Q11" s="59">
        <v>144</v>
      </c>
      <c r="R11" s="60">
        <v>214</v>
      </c>
      <c r="S11" s="61">
        <v>575996.48</v>
      </c>
      <c r="T11" s="62"/>
      <c r="U11" s="63"/>
    </row>
    <row r="12" spans="1:21" ht="15" customHeight="1">
      <c r="A12" s="50"/>
      <c r="B12" s="64" t="s">
        <v>55</v>
      </c>
      <c r="C12" s="65"/>
      <c r="D12" s="65">
        <v>2006</v>
      </c>
      <c r="E12" s="66">
        <v>3</v>
      </c>
      <c r="F12" s="67">
        <v>3</v>
      </c>
      <c r="G12" s="68">
        <v>2</v>
      </c>
      <c r="H12" s="60">
        <v>2</v>
      </c>
      <c r="I12" s="60">
        <v>13853</v>
      </c>
      <c r="J12" s="68">
        <v>0</v>
      </c>
      <c r="K12" s="68">
        <v>0</v>
      </c>
      <c r="L12" s="69">
        <v>0</v>
      </c>
      <c r="M12" s="68">
        <v>0</v>
      </c>
      <c r="N12" s="70">
        <v>0</v>
      </c>
      <c r="O12" s="68">
        <v>0</v>
      </c>
      <c r="P12" s="69">
        <v>0</v>
      </c>
      <c r="Q12" s="71">
        <v>0</v>
      </c>
      <c r="R12" s="60">
        <v>0</v>
      </c>
      <c r="S12" s="61">
        <v>0</v>
      </c>
      <c r="T12" s="62"/>
      <c r="U12" s="63"/>
    </row>
    <row r="13" spans="1:21" ht="15" customHeight="1">
      <c r="A13" s="50"/>
      <c r="B13" s="72" t="s">
        <v>56</v>
      </c>
      <c r="C13" s="73"/>
      <c r="D13" s="73">
        <v>2006</v>
      </c>
      <c r="E13" s="74">
        <v>42</v>
      </c>
      <c r="F13" s="75">
        <v>3</v>
      </c>
      <c r="G13" s="76">
        <v>0</v>
      </c>
      <c r="H13" s="77">
        <v>0</v>
      </c>
      <c r="I13" s="77">
        <v>0</v>
      </c>
      <c r="J13" s="76">
        <v>7</v>
      </c>
      <c r="K13" s="76">
        <v>2</v>
      </c>
      <c r="L13" s="78"/>
      <c r="M13" s="76">
        <v>0</v>
      </c>
      <c r="N13" s="79">
        <v>0</v>
      </c>
      <c r="O13" s="76">
        <v>1</v>
      </c>
      <c r="P13" s="78"/>
      <c r="Q13" s="80">
        <v>0</v>
      </c>
      <c r="R13" s="60">
        <v>5</v>
      </c>
      <c r="S13" s="61">
        <v>15536</v>
      </c>
      <c r="T13" s="62"/>
      <c r="U13" s="63"/>
    </row>
    <row r="14" spans="1:21" ht="15" customHeight="1">
      <c r="A14" s="50"/>
      <c r="B14" s="64" t="s">
        <v>57</v>
      </c>
      <c r="C14" s="65"/>
      <c r="D14" s="65">
        <v>2006</v>
      </c>
      <c r="E14" s="66">
        <v>16</v>
      </c>
      <c r="F14" s="67">
        <v>0</v>
      </c>
      <c r="G14" s="68">
        <v>0</v>
      </c>
      <c r="H14" s="60">
        <v>0</v>
      </c>
      <c r="I14" s="60">
        <v>0</v>
      </c>
      <c r="J14" s="68">
        <v>8</v>
      </c>
      <c r="K14" s="68">
        <v>2</v>
      </c>
      <c r="L14" s="69"/>
      <c r="M14" s="68">
        <v>0</v>
      </c>
      <c r="N14" s="70">
        <v>0</v>
      </c>
      <c r="O14" s="68">
        <v>2</v>
      </c>
      <c r="P14" s="69"/>
      <c r="Q14" s="71">
        <v>0</v>
      </c>
      <c r="R14" s="60">
        <v>5</v>
      </c>
      <c r="S14" s="61">
        <v>25162.5</v>
      </c>
      <c r="T14" s="62"/>
      <c r="U14" s="63"/>
    </row>
    <row r="15" spans="1:21" ht="15" customHeight="1">
      <c r="A15" s="50"/>
      <c r="B15" s="72" t="s">
        <v>58</v>
      </c>
      <c r="C15" s="73"/>
      <c r="D15" s="73">
        <v>2006</v>
      </c>
      <c r="E15" s="74">
        <v>53</v>
      </c>
      <c r="F15" s="75">
        <v>5</v>
      </c>
      <c r="G15" s="76">
        <v>5</v>
      </c>
      <c r="H15" s="77">
        <v>2</v>
      </c>
      <c r="I15" s="77">
        <v>2486.9</v>
      </c>
      <c r="J15" s="76">
        <v>16</v>
      </c>
      <c r="K15" s="76">
        <v>7</v>
      </c>
      <c r="L15" s="78">
        <v>2.12857142857143</v>
      </c>
      <c r="M15" s="76">
        <v>2</v>
      </c>
      <c r="N15" s="79"/>
      <c r="O15" s="76">
        <v>2</v>
      </c>
      <c r="P15" s="78"/>
      <c r="Q15" s="80">
        <v>3</v>
      </c>
      <c r="R15" s="60">
        <v>8</v>
      </c>
      <c r="S15" s="61">
        <v>22395</v>
      </c>
      <c r="T15" s="62"/>
      <c r="U15" s="63"/>
    </row>
    <row r="16" spans="1:21" ht="15" customHeight="1">
      <c r="A16" s="50"/>
      <c r="B16" s="64" t="s">
        <v>59</v>
      </c>
      <c r="C16" s="65"/>
      <c r="D16" s="65">
        <v>2006</v>
      </c>
      <c r="E16" s="66">
        <v>46</v>
      </c>
      <c r="F16" s="67">
        <v>0</v>
      </c>
      <c r="G16" s="68">
        <v>0</v>
      </c>
      <c r="H16" s="60">
        <v>0</v>
      </c>
      <c r="I16" s="60">
        <v>0</v>
      </c>
      <c r="J16" s="68">
        <v>29</v>
      </c>
      <c r="K16" s="68">
        <v>0</v>
      </c>
      <c r="L16" s="69">
        <v>0</v>
      </c>
      <c r="M16" s="68">
        <v>3</v>
      </c>
      <c r="N16" s="70">
        <v>2866.66666666667</v>
      </c>
      <c r="O16" s="68">
        <v>3</v>
      </c>
      <c r="P16" s="69">
        <v>2.33333333333333</v>
      </c>
      <c r="Q16" s="71">
        <v>8</v>
      </c>
      <c r="R16" s="60">
        <v>24</v>
      </c>
      <c r="S16" s="61">
        <v>106782.235</v>
      </c>
      <c r="T16" s="62"/>
      <c r="U16" s="63"/>
    </row>
    <row r="17" spans="1:21" ht="15" customHeight="1">
      <c r="A17" s="50"/>
      <c r="B17" s="72" t="s">
        <v>60</v>
      </c>
      <c r="C17" s="73"/>
      <c r="D17" s="73">
        <v>2006</v>
      </c>
      <c r="E17" s="74">
        <v>20</v>
      </c>
      <c r="F17" s="75">
        <v>0</v>
      </c>
      <c r="G17" s="76">
        <v>0</v>
      </c>
      <c r="H17" s="77">
        <v>0</v>
      </c>
      <c r="I17" s="77">
        <v>0</v>
      </c>
      <c r="J17" s="76">
        <v>4</v>
      </c>
      <c r="K17" s="76">
        <v>3</v>
      </c>
      <c r="L17" s="78">
        <v>1.73333333333333</v>
      </c>
      <c r="M17" s="76">
        <v>0</v>
      </c>
      <c r="N17" s="79">
        <v>0</v>
      </c>
      <c r="O17" s="76">
        <v>0</v>
      </c>
      <c r="P17" s="78">
        <v>0</v>
      </c>
      <c r="Q17" s="80">
        <v>1</v>
      </c>
      <c r="R17" s="60">
        <v>1</v>
      </c>
      <c r="S17" s="61">
        <v>30371</v>
      </c>
      <c r="T17" s="62"/>
      <c r="U17" s="63"/>
    </row>
    <row r="18" spans="1:21" ht="15" customHeight="1">
      <c r="A18" s="50"/>
      <c r="B18" s="64" t="s">
        <v>61</v>
      </c>
      <c r="C18" s="65"/>
      <c r="D18" s="65">
        <v>2006</v>
      </c>
      <c r="E18" s="66">
        <v>593</v>
      </c>
      <c r="F18" s="67">
        <v>3</v>
      </c>
      <c r="G18" s="68">
        <v>0</v>
      </c>
      <c r="H18" s="60">
        <v>1</v>
      </c>
      <c r="I18" s="60">
        <v>60</v>
      </c>
      <c r="J18" s="68">
        <v>159</v>
      </c>
      <c r="K18" s="68">
        <v>8</v>
      </c>
      <c r="L18" s="69">
        <v>3.1875</v>
      </c>
      <c r="M18" s="68">
        <v>23</v>
      </c>
      <c r="N18" s="70">
        <v>1242</v>
      </c>
      <c r="O18" s="68">
        <v>21</v>
      </c>
      <c r="P18" s="69">
        <v>2.33333333333333</v>
      </c>
      <c r="Q18" s="71">
        <v>63</v>
      </c>
      <c r="R18" s="60">
        <v>90</v>
      </c>
      <c r="S18" s="61">
        <v>186222.1</v>
      </c>
      <c r="T18" s="62"/>
      <c r="U18" s="63"/>
    </row>
    <row r="19" spans="1:21" ht="15" customHeight="1">
      <c r="A19" s="50"/>
      <c r="B19" s="72" t="s">
        <v>62</v>
      </c>
      <c r="C19" s="73"/>
      <c r="D19" s="73">
        <v>2006</v>
      </c>
      <c r="E19" s="74">
        <v>2</v>
      </c>
      <c r="F19" s="75">
        <v>0</v>
      </c>
      <c r="G19" s="76">
        <v>0</v>
      </c>
      <c r="H19" s="77">
        <v>0</v>
      </c>
      <c r="I19" s="77">
        <v>0</v>
      </c>
      <c r="J19" s="76">
        <v>1</v>
      </c>
      <c r="K19" s="76">
        <v>0</v>
      </c>
      <c r="L19" s="78">
        <v>0</v>
      </c>
      <c r="M19" s="76">
        <v>0</v>
      </c>
      <c r="N19" s="79">
        <v>0</v>
      </c>
      <c r="O19" s="76">
        <v>0</v>
      </c>
      <c r="P19" s="78">
        <v>0</v>
      </c>
      <c r="Q19" s="80">
        <v>1</v>
      </c>
      <c r="R19" s="60">
        <v>0</v>
      </c>
      <c r="S19" s="61">
        <v>0</v>
      </c>
      <c r="T19" s="62"/>
      <c r="U19" s="63"/>
    </row>
    <row r="20" spans="1:21" ht="15" customHeight="1">
      <c r="A20" s="50"/>
      <c r="B20" s="64" t="s">
        <v>63</v>
      </c>
      <c r="C20" s="65"/>
      <c r="D20" s="65">
        <v>2006</v>
      </c>
      <c r="E20" s="66">
        <v>101</v>
      </c>
      <c r="F20" s="67">
        <v>1</v>
      </c>
      <c r="G20" s="68">
        <v>0</v>
      </c>
      <c r="H20" s="60">
        <v>0</v>
      </c>
      <c r="I20" s="60">
        <v>0</v>
      </c>
      <c r="J20" s="68">
        <v>48</v>
      </c>
      <c r="K20" s="68">
        <v>5</v>
      </c>
      <c r="L20" s="69">
        <v>1.66</v>
      </c>
      <c r="M20" s="68">
        <v>4</v>
      </c>
      <c r="N20" s="70">
        <v>2450</v>
      </c>
      <c r="O20" s="68">
        <v>25</v>
      </c>
      <c r="P20" s="69">
        <v>1.936</v>
      </c>
      <c r="Q20" s="71">
        <v>17</v>
      </c>
      <c r="R20" s="60">
        <v>2</v>
      </c>
      <c r="S20" s="61">
        <v>11541.019</v>
      </c>
      <c r="T20" s="62"/>
      <c r="U20" s="63"/>
    </row>
    <row r="21" spans="1:21" ht="15" customHeight="1">
      <c r="A21" s="50"/>
      <c r="B21" s="72" t="s">
        <v>64</v>
      </c>
      <c r="C21" s="73"/>
      <c r="D21" s="73">
        <v>2006</v>
      </c>
      <c r="E21" s="74">
        <v>19</v>
      </c>
      <c r="F21" s="75">
        <v>0</v>
      </c>
      <c r="G21" s="76">
        <v>0</v>
      </c>
      <c r="H21" s="77">
        <v>0</v>
      </c>
      <c r="I21" s="77">
        <v>0</v>
      </c>
      <c r="J21" s="76">
        <v>8</v>
      </c>
      <c r="K21" s="76">
        <v>1</v>
      </c>
      <c r="L21" s="78"/>
      <c r="M21" s="76">
        <v>1</v>
      </c>
      <c r="N21" s="79"/>
      <c r="O21" s="76">
        <v>1</v>
      </c>
      <c r="P21" s="78"/>
      <c r="Q21" s="80">
        <v>4</v>
      </c>
      <c r="R21" s="60">
        <v>5</v>
      </c>
      <c r="S21" s="61">
        <v>59760</v>
      </c>
      <c r="T21" s="62"/>
      <c r="U21" s="63"/>
    </row>
    <row r="22" spans="1:21" ht="15" customHeight="1">
      <c r="A22" s="50"/>
      <c r="B22" s="64" t="s">
        <v>65</v>
      </c>
      <c r="C22" s="65"/>
      <c r="D22" s="65">
        <v>2006</v>
      </c>
      <c r="E22" s="66">
        <v>24</v>
      </c>
      <c r="F22" s="67">
        <v>0</v>
      </c>
      <c r="G22" s="68">
        <v>0</v>
      </c>
      <c r="H22" s="60">
        <v>0</v>
      </c>
      <c r="I22" s="60">
        <v>0</v>
      </c>
      <c r="J22" s="68">
        <v>8</v>
      </c>
      <c r="K22" s="68">
        <v>1</v>
      </c>
      <c r="L22" s="69"/>
      <c r="M22" s="68">
        <v>0</v>
      </c>
      <c r="N22" s="70">
        <v>0</v>
      </c>
      <c r="O22" s="68">
        <v>5</v>
      </c>
      <c r="P22" s="69">
        <v>2</v>
      </c>
      <c r="Q22" s="71">
        <v>2</v>
      </c>
      <c r="R22" s="60">
        <v>2</v>
      </c>
      <c r="S22" s="61">
        <v>2006</v>
      </c>
      <c r="T22" s="62"/>
      <c r="U22" s="63"/>
    </row>
    <row r="23" spans="1:21" ht="15" customHeight="1">
      <c r="A23" s="50"/>
      <c r="B23" s="72" t="s">
        <v>66</v>
      </c>
      <c r="C23" s="73"/>
      <c r="D23" s="73">
        <v>2006</v>
      </c>
      <c r="E23" s="74">
        <v>7</v>
      </c>
      <c r="F23" s="75">
        <v>1</v>
      </c>
      <c r="G23" s="76">
        <v>0</v>
      </c>
      <c r="H23" s="77">
        <v>0</v>
      </c>
      <c r="I23" s="77">
        <v>0</v>
      </c>
      <c r="J23" s="76">
        <v>1</v>
      </c>
      <c r="K23" s="76">
        <v>0</v>
      </c>
      <c r="L23" s="78">
        <v>0</v>
      </c>
      <c r="M23" s="76">
        <v>0</v>
      </c>
      <c r="N23" s="79">
        <v>0</v>
      </c>
      <c r="O23" s="76">
        <v>0</v>
      </c>
      <c r="P23" s="78">
        <v>0</v>
      </c>
      <c r="Q23" s="80">
        <v>0</v>
      </c>
      <c r="R23" s="60">
        <v>1</v>
      </c>
      <c r="S23" s="61">
        <v>28000</v>
      </c>
      <c r="T23" s="62"/>
      <c r="U23" s="63"/>
    </row>
    <row r="24" spans="1:21" ht="15" customHeight="1">
      <c r="A24" s="50"/>
      <c r="B24" s="64" t="s">
        <v>67</v>
      </c>
      <c r="C24" s="65"/>
      <c r="D24" s="65">
        <v>2006</v>
      </c>
      <c r="E24" s="66">
        <v>7</v>
      </c>
      <c r="F24" s="67">
        <v>0</v>
      </c>
      <c r="G24" s="68">
        <v>0</v>
      </c>
      <c r="H24" s="60">
        <v>0</v>
      </c>
      <c r="I24" s="60">
        <v>0</v>
      </c>
      <c r="J24" s="68">
        <v>4</v>
      </c>
      <c r="K24" s="68">
        <v>2</v>
      </c>
      <c r="L24" s="69"/>
      <c r="M24" s="68">
        <v>0</v>
      </c>
      <c r="N24" s="70">
        <v>0</v>
      </c>
      <c r="O24" s="68">
        <v>2</v>
      </c>
      <c r="P24" s="69"/>
      <c r="Q24" s="71">
        <v>0</v>
      </c>
      <c r="R24" s="60">
        <v>0</v>
      </c>
      <c r="S24" s="61">
        <v>0</v>
      </c>
      <c r="T24" s="62"/>
      <c r="U24" s="63"/>
    </row>
    <row r="25" spans="1:21" ht="15" customHeight="1">
      <c r="A25" s="50"/>
      <c r="B25" s="72" t="s">
        <v>68</v>
      </c>
      <c r="C25" s="73"/>
      <c r="D25" s="73">
        <v>2006</v>
      </c>
      <c r="E25" s="74">
        <v>30</v>
      </c>
      <c r="F25" s="75">
        <v>1</v>
      </c>
      <c r="G25" s="76">
        <v>1</v>
      </c>
      <c r="H25" s="77">
        <v>1</v>
      </c>
      <c r="I25" s="77">
        <v>329.29</v>
      </c>
      <c r="J25" s="76">
        <v>8</v>
      </c>
      <c r="K25" s="76">
        <v>2</v>
      </c>
      <c r="L25" s="78"/>
      <c r="M25" s="76">
        <v>1</v>
      </c>
      <c r="N25" s="79"/>
      <c r="O25" s="76">
        <v>1</v>
      </c>
      <c r="P25" s="78"/>
      <c r="Q25" s="80">
        <v>2</v>
      </c>
      <c r="R25" s="60">
        <v>5</v>
      </c>
      <c r="S25" s="61">
        <v>3521.5</v>
      </c>
      <c r="T25" s="62"/>
      <c r="U25" s="63"/>
    </row>
    <row r="26" spans="1:21" ht="15" customHeight="1">
      <c r="A26" s="50"/>
      <c r="B26" s="64" t="s">
        <v>69</v>
      </c>
      <c r="C26" s="65"/>
      <c r="D26" s="65">
        <v>2006</v>
      </c>
      <c r="E26" s="66">
        <v>23</v>
      </c>
      <c r="F26" s="67">
        <v>0</v>
      </c>
      <c r="G26" s="68">
        <v>0</v>
      </c>
      <c r="H26" s="60">
        <v>0</v>
      </c>
      <c r="I26" s="60">
        <v>0</v>
      </c>
      <c r="J26" s="68">
        <v>5</v>
      </c>
      <c r="K26" s="68">
        <v>0</v>
      </c>
      <c r="L26" s="69">
        <v>0</v>
      </c>
      <c r="M26" s="68">
        <v>0</v>
      </c>
      <c r="N26" s="70">
        <v>0</v>
      </c>
      <c r="O26" s="68">
        <v>1</v>
      </c>
      <c r="P26" s="69"/>
      <c r="Q26" s="71">
        <v>3</v>
      </c>
      <c r="R26" s="60">
        <v>5</v>
      </c>
      <c r="S26" s="61">
        <v>6185.828</v>
      </c>
      <c r="T26" s="62"/>
      <c r="U26" s="63"/>
    </row>
    <row r="27" spans="1:21" ht="15" customHeight="1">
      <c r="A27" s="50"/>
      <c r="B27" s="72" t="s">
        <v>70</v>
      </c>
      <c r="C27" s="73"/>
      <c r="D27" s="73">
        <v>2006</v>
      </c>
      <c r="E27" s="74">
        <v>3</v>
      </c>
      <c r="F27" s="75">
        <v>0</v>
      </c>
      <c r="G27" s="76">
        <v>0</v>
      </c>
      <c r="H27" s="77">
        <v>0</v>
      </c>
      <c r="I27" s="77">
        <v>0</v>
      </c>
      <c r="J27" s="76">
        <v>2</v>
      </c>
      <c r="K27" s="76">
        <v>0</v>
      </c>
      <c r="L27" s="78">
        <v>0</v>
      </c>
      <c r="M27" s="76">
        <v>0</v>
      </c>
      <c r="N27" s="79">
        <v>0</v>
      </c>
      <c r="O27" s="76">
        <v>0</v>
      </c>
      <c r="P27" s="78">
        <v>0</v>
      </c>
      <c r="Q27" s="80">
        <v>0</v>
      </c>
      <c r="R27" s="60">
        <v>2</v>
      </c>
      <c r="S27" s="61">
        <v>2253</v>
      </c>
      <c r="T27" s="62"/>
      <c r="U27" s="63"/>
    </row>
    <row r="28" spans="1:21" ht="15" customHeight="1">
      <c r="A28" s="50"/>
      <c r="B28" s="64" t="s">
        <v>71</v>
      </c>
      <c r="C28" s="65"/>
      <c r="D28" s="65">
        <v>2006</v>
      </c>
      <c r="E28" s="66">
        <v>35</v>
      </c>
      <c r="F28" s="67">
        <v>0</v>
      </c>
      <c r="G28" s="68">
        <v>0</v>
      </c>
      <c r="H28" s="60">
        <v>0</v>
      </c>
      <c r="I28" s="60">
        <v>0</v>
      </c>
      <c r="J28" s="68">
        <v>33</v>
      </c>
      <c r="K28" s="68">
        <v>21</v>
      </c>
      <c r="L28" s="69">
        <v>2.61190476190476</v>
      </c>
      <c r="M28" s="68">
        <v>3</v>
      </c>
      <c r="N28" s="70">
        <v>1236.66666666667</v>
      </c>
      <c r="O28" s="68">
        <v>3</v>
      </c>
      <c r="P28" s="69">
        <v>2.43333333333333</v>
      </c>
      <c r="Q28" s="71">
        <v>6</v>
      </c>
      <c r="R28" s="60">
        <v>13</v>
      </c>
      <c r="S28" s="61">
        <v>40171.2</v>
      </c>
      <c r="T28" s="62"/>
      <c r="U28" s="63"/>
    </row>
    <row r="29" spans="1:21" ht="15" customHeight="1">
      <c r="A29" s="50"/>
      <c r="B29" s="72" t="s">
        <v>72</v>
      </c>
      <c r="C29" s="73"/>
      <c r="D29" s="73">
        <v>2006</v>
      </c>
      <c r="E29" s="74">
        <v>64</v>
      </c>
      <c r="F29" s="75">
        <v>0</v>
      </c>
      <c r="G29" s="76">
        <v>0</v>
      </c>
      <c r="H29" s="77">
        <v>0</v>
      </c>
      <c r="I29" s="77">
        <v>0</v>
      </c>
      <c r="J29" s="76">
        <v>14</v>
      </c>
      <c r="K29" s="76">
        <v>0</v>
      </c>
      <c r="L29" s="78">
        <v>0</v>
      </c>
      <c r="M29" s="76">
        <v>1</v>
      </c>
      <c r="N29" s="79"/>
      <c r="O29" s="76">
        <v>5</v>
      </c>
      <c r="P29" s="78">
        <v>1.344</v>
      </c>
      <c r="Q29" s="80">
        <v>4</v>
      </c>
      <c r="R29" s="60">
        <v>8</v>
      </c>
      <c r="S29" s="61">
        <v>6064.098</v>
      </c>
      <c r="T29" s="62"/>
      <c r="U29" s="63"/>
    </row>
    <row r="30" spans="1:21" ht="15" customHeight="1">
      <c r="A30" s="50"/>
      <c r="B30" s="64" t="s">
        <v>73</v>
      </c>
      <c r="C30" s="65"/>
      <c r="D30" s="65">
        <v>2006</v>
      </c>
      <c r="E30" s="66">
        <v>50</v>
      </c>
      <c r="F30" s="67">
        <v>0</v>
      </c>
      <c r="G30" s="68">
        <v>0</v>
      </c>
      <c r="H30" s="60">
        <v>0</v>
      </c>
      <c r="I30" s="60">
        <v>0</v>
      </c>
      <c r="J30" s="68">
        <v>15</v>
      </c>
      <c r="K30" s="68">
        <v>0</v>
      </c>
      <c r="L30" s="69">
        <v>0</v>
      </c>
      <c r="M30" s="68">
        <v>8</v>
      </c>
      <c r="N30" s="70">
        <v>1356.25</v>
      </c>
      <c r="O30" s="68">
        <v>0</v>
      </c>
      <c r="P30" s="69">
        <v>0</v>
      </c>
      <c r="Q30" s="71">
        <v>5</v>
      </c>
      <c r="R30" s="60">
        <v>5</v>
      </c>
      <c r="S30" s="61">
        <v>5087.4</v>
      </c>
      <c r="T30" s="62"/>
      <c r="U30" s="63"/>
    </row>
    <row r="31" spans="1:21" ht="15" customHeight="1">
      <c r="A31" s="50"/>
      <c r="B31" s="72" t="s">
        <v>74</v>
      </c>
      <c r="C31" s="73"/>
      <c r="D31" s="73">
        <v>2006</v>
      </c>
      <c r="E31" s="74">
        <v>143</v>
      </c>
      <c r="F31" s="75">
        <v>3</v>
      </c>
      <c r="G31" s="76">
        <v>2</v>
      </c>
      <c r="H31" s="77">
        <v>1</v>
      </c>
      <c r="I31" s="77">
        <v>193.5</v>
      </c>
      <c r="J31" s="76">
        <v>56</v>
      </c>
      <c r="K31" s="76">
        <v>18</v>
      </c>
      <c r="L31" s="78">
        <v>2.00555555555556</v>
      </c>
      <c r="M31" s="76">
        <v>4</v>
      </c>
      <c r="N31" s="79">
        <v>2662.5</v>
      </c>
      <c r="O31" s="76">
        <v>2</v>
      </c>
      <c r="P31" s="78"/>
      <c r="Q31" s="80">
        <v>24</v>
      </c>
      <c r="R31" s="60">
        <v>30</v>
      </c>
      <c r="S31" s="61">
        <v>21236.6</v>
      </c>
      <c r="T31" s="62"/>
      <c r="U31" s="63"/>
    </row>
    <row r="32" spans="2:20" ht="15" customHeight="1">
      <c r="B32" s="81" t="s">
        <v>75</v>
      </c>
      <c r="C32" s="82"/>
      <c r="D32" s="82">
        <v>2006</v>
      </c>
      <c r="E32" s="83">
        <v>20</v>
      </c>
      <c r="F32" s="84">
        <v>0</v>
      </c>
      <c r="G32" s="85">
        <v>0</v>
      </c>
      <c r="H32" s="86">
        <v>0</v>
      </c>
      <c r="I32" s="86">
        <v>0</v>
      </c>
      <c r="J32" s="85">
        <v>4</v>
      </c>
      <c r="K32" s="85">
        <v>1</v>
      </c>
      <c r="L32" s="87"/>
      <c r="M32" s="85">
        <v>0</v>
      </c>
      <c r="N32" s="88">
        <v>0</v>
      </c>
      <c r="O32" s="85">
        <v>0</v>
      </c>
      <c r="P32" s="87">
        <v>0</v>
      </c>
      <c r="Q32" s="89">
        <v>1</v>
      </c>
      <c r="R32" s="86">
        <v>3</v>
      </c>
      <c r="S32" s="90">
        <v>3701</v>
      </c>
      <c r="T32" s="91"/>
    </row>
    <row r="33" ht="15" customHeight="1"/>
    <row r="34" spans="2:18" ht="12.75" customHeight="1">
      <c r="B34" s="8" t="s">
        <v>76</v>
      </c>
      <c r="C34" s="92"/>
      <c r="D34" s="92"/>
      <c r="F34" s="92" t="s">
        <v>49</v>
      </c>
      <c r="G34" s="92" t="s">
        <v>77</v>
      </c>
      <c r="H34" s="93"/>
      <c r="I34" s="93"/>
      <c r="J34" s="93"/>
      <c r="K34" s="93"/>
      <c r="L34" s="93"/>
      <c r="M34" s="93"/>
      <c r="N34" s="93"/>
      <c r="Q34" s="93"/>
      <c r="R34" s="93"/>
    </row>
    <row r="35" spans="2:19" ht="12.75" customHeight="1">
      <c r="B35" s="92"/>
      <c r="C35" s="92"/>
      <c r="D35" s="92"/>
      <c r="F35" s="92" t="s">
        <v>78</v>
      </c>
      <c r="G35" s="92" t="s">
        <v>79</v>
      </c>
      <c r="H35" s="93"/>
      <c r="I35" s="93"/>
      <c r="J35" s="93"/>
      <c r="K35" s="93"/>
      <c r="L35" s="93"/>
      <c r="M35" s="93"/>
      <c r="N35" s="93"/>
      <c r="Q35" s="93"/>
      <c r="R35" s="93"/>
      <c r="S35" s="93"/>
    </row>
    <row r="36" spans="2:19" ht="12.75" customHeight="1">
      <c r="B36" s="92"/>
      <c r="C36" s="92"/>
      <c r="F36" s="94"/>
      <c r="G36" s="93"/>
      <c r="H36" s="93"/>
      <c r="I36" s="93"/>
      <c r="J36" s="93"/>
      <c r="K36" s="93"/>
      <c r="L36" s="93"/>
      <c r="M36" s="93"/>
      <c r="N36" s="93"/>
      <c r="Q36" s="93"/>
      <c r="R36" s="93"/>
      <c r="S36" s="93"/>
    </row>
    <row r="37" spans="2:19" ht="12.75" customHeight="1">
      <c r="B37" s="92"/>
      <c r="C37" s="92"/>
      <c r="F37" s="94"/>
      <c r="G37" s="93"/>
      <c r="H37" s="93"/>
      <c r="I37" s="93"/>
      <c r="J37" s="93"/>
      <c r="K37" s="93"/>
      <c r="L37" s="93"/>
      <c r="M37" s="93"/>
      <c r="N37" s="93"/>
      <c r="Q37" s="93"/>
      <c r="R37" s="93"/>
      <c r="S37" s="93"/>
    </row>
    <row r="38" spans="6:19" ht="12.75" customHeight="1">
      <c r="F38" s="94"/>
      <c r="G38" s="93"/>
      <c r="H38" s="93"/>
      <c r="I38" s="93"/>
      <c r="J38" s="93"/>
      <c r="K38" s="93"/>
      <c r="L38" s="93"/>
      <c r="M38" s="93"/>
      <c r="N38" s="93"/>
      <c r="Q38" s="93"/>
      <c r="R38" s="93"/>
      <c r="S38" s="93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95" customWidth="1"/>
    <col min="2" max="2" width="18.7109375" style="97" customWidth="1"/>
    <col min="3" max="3" width="9.140625" style="97" hidden="1" customWidth="1"/>
    <col min="4" max="5" width="9.140625" style="95" hidden="1" customWidth="1"/>
    <col min="6" max="6" width="15.28125" style="97" customWidth="1"/>
    <col min="7" max="7" width="15.28125" style="95" customWidth="1"/>
    <col min="8" max="8" width="9.00390625" style="95" hidden="1" customWidth="1"/>
    <col min="9" max="9" width="11.00390625" style="95" hidden="1" customWidth="1"/>
    <col min="10" max="12" width="10.8515625" style="95" customWidth="1"/>
    <col min="13" max="13" width="12.28125" style="95" customWidth="1"/>
    <col min="14" max="14" width="12.28125" style="97" customWidth="1"/>
    <col min="15" max="17" width="10.8515625" style="95" customWidth="1"/>
    <col min="18" max="18" width="9.00390625" style="95" hidden="1" customWidth="1"/>
    <col min="19" max="19" width="11.00390625" style="95" hidden="1" customWidth="1"/>
    <col min="20" max="20" width="0.13671875" style="97" customWidth="1"/>
    <col min="21" max="239" width="10.28125" style="97" customWidth="1"/>
    <col min="240" max="16384" width="9.140625" style="95" customWidth="1"/>
  </cols>
  <sheetData>
    <row r="1" ht="12.75" customHeight="1">
      <c r="B1" s="96" t="s">
        <v>19</v>
      </c>
    </row>
    <row r="2" spans="2:3" ht="13.5" customHeight="1">
      <c r="B2" s="96" t="s">
        <v>20</v>
      </c>
      <c r="C2" s="98" t="s">
        <v>21</v>
      </c>
    </row>
    <row r="3" spans="2:17" ht="13.5" customHeight="1">
      <c r="B3" s="96" t="s">
        <v>80</v>
      </c>
      <c r="Q3" s="99" t="s">
        <v>23</v>
      </c>
    </row>
    <row r="4" ht="12.75" customHeight="1" thickBot="1">
      <c r="B4" s="96"/>
    </row>
    <row r="5" spans="2:19" ht="24" customHeight="1" thickBot="1" thickTop="1">
      <c r="B5" s="100" t="s">
        <v>24</v>
      </c>
      <c r="C5" s="101"/>
      <c r="D5" s="101"/>
      <c r="E5" s="102"/>
      <c r="F5" s="102" t="s">
        <v>20</v>
      </c>
      <c r="G5" s="102"/>
      <c r="H5" s="102"/>
      <c r="I5" s="102"/>
      <c r="J5" s="103"/>
      <c r="K5" s="103"/>
      <c r="L5" s="103"/>
      <c r="M5" s="103"/>
      <c r="N5" s="103"/>
      <c r="O5" s="103"/>
      <c r="P5" s="103"/>
      <c r="Q5" s="104">
        <v>2006</v>
      </c>
      <c r="R5" s="103"/>
      <c r="S5" s="105"/>
    </row>
    <row r="6" spans="2:19" ht="15.75" customHeight="1" thickTop="1">
      <c r="B6" s="999" t="s">
        <v>81</v>
      </c>
      <c r="C6" s="106"/>
      <c r="D6" s="106"/>
      <c r="E6" s="107" t="s">
        <v>26</v>
      </c>
      <c r="F6" s="108" t="s">
        <v>27</v>
      </c>
      <c r="G6" s="109"/>
      <c r="H6" s="109"/>
      <c r="I6" s="109"/>
      <c r="J6" s="110" t="s">
        <v>28</v>
      </c>
      <c r="K6" s="109"/>
      <c r="L6" s="109"/>
      <c r="M6" s="109"/>
      <c r="N6" s="109"/>
      <c r="O6" s="109"/>
      <c r="P6" s="109"/>
      <c r="Q6" s="111"/>
      <c r="R6" s="109"/>
      <c r="S6" s="111"/>
    </row>
    <row r="7" spans="2:19" ht="12.75" customHeight="1">
      <c r="B7" s="1000"/>
      <c r="C7" s="113"/>
      <c r="D7" s="113"/>
      <c r="E7" s="114" t="s">
        <v>29</v>
      </c>
      <c r="F7" s="115" t="s">
        <v>30</v>
      </c>
      <c r="G7" s="116" t="s">
        <v>31</v>
      </c>
      <c r="H7" s="117" t="s">
        <v>32</v>
      </c>
      <c r="I7" s="117"/>
      <c r="J7" s="118" t="s">
        <v>33</v>
      </c>
      <c r="K7" s="118" t="s">
        <v>34</v>
      </c>
      <c r="L7" s="119"/>
      <c r="M7" s="118" t="s">
        <v>35</v>
      </c>
      <c r="N7" s="119"/>
      <c r="O7" s="118" t="s">
        <v>36</v>
      </c>
      <c r="P7" s="119"/>
      <c r="Q7" s="120" t="s">
        <v>37</v>
      </c>
      <c r="R7" s="117" t="s">
        <v>32</v>
      </c>
      <c r="S7" s="121"/>
    </row>
    <row r="8" spans="2:20" ht="12.75" customHeight="1">
      <c r="B8" s="1000"/>
      <c r="C8" s="112" t="s">
        <v>38</v>
      </c>
      <c r="D8" s="112"/>
      <c r="E8" s="114" t="s">
        <v>39</v>
      </c>
      <c r="F8" s="122" t="s">
        <v>40</v>
      </c>
      <c r="G8" s="123" t="s">
        <v>41</v>
      </c>
      <c r="H8" s="124" t="s">
        <v>42</v>
      </c>
      <c r="I8" s="123"/>
      <c r="J8" s="125" t="s">
        <v>43</v>
      </c>
      <c r="K8" s="126" t="s">
        <v>44</v>
      </c>
      <c r="L8" s="127"/>
      <c r="M8" s="126" t="s">
        <v>45</v>
      </c>
      <c r="N8" s="127"/>
      <c r="O8" s="126" t="s">
        <v>46</v>
      </c>
      <c r="P8" s="127"/>
      <c r="Q8" s="128" t="s">
        <v>47</v>
      </c>
      <c r="R8" s="124" t="s">
        <v>42</v>
      </c>
      <c r="S8" s="129"/>
      <c r="T8" s="97" t="s">
        <v>48</v>
      </c>
    </row>
    <row r="9" spans="2:19" ht="12.75" customHeight="1">
      <c r="B9" s="1001"/>
      <c r="C9" s="130"/>
      <c r="D9" s="130"/>
      <c r="E9" s="131"/>
      <c r="F9" s="132" t="s">
        <v>49</v>
      </c>
      <c r="G9" s="133" t="s">
        <v>49</v>
      </c>
      <c r="H9" s="133" t="s">
        <v>49</v>
      </c>
      <c r="I9" s="133" t="s">
        <v>50</v>
      </c>
      <c r="J9" s="134" t="s">
        <v>49</v>
      </c>
      <c r="K9" s="133" t="s">
        <v>49</v>
      </c>
      <c r="L9" s="133" t="s">
        <v>51</v>
      </c>
      <c r="M9" s="133" t="s">
        <v>49</v>
      </c>
      <c r="N9" s="133" t="s">
        <v>52</v>
      </c>
      <c r="O9" s="133" t="s">
        <v>49</v>
      </c>
      <c r="P9" s="133" t="s">
        <v>51</v>
      </c>
      <c r="Q9" s="135" t="s">
        <v>49</v>
      </c>
      <c r="R9" s="133" t="s">
        <v>53</v>
      </c>
      <c r="S9" s="135" t="s">
        <v>50</v>
      </c>
    </row>
    <row r="10" spans="2:20" ht="5.25" customHeight="1">
      <c r="B10" s="136"/>
      <c r="C10" s="136"/>
      <c r="D10" s="136"/>
      <c r="E10" s="137"/>
      <c r="F10" s="137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9"/>
      <c r="R10" s="138"/>
      <c r="S10" s="139"/>
      <c r="T10" s="140"/>
    </row>
    <row r="11" spans="1:21" ht="15" customHeight="1">
      <c r="A11" s="141"/>
      <c r="B11" s="142" t="s">
        <v>54</v>
      </c>
      <c r="C11" s="143"/>
      <c r="D11" s="143">
        <v>2006</v>
      </c>
      <c r="E11" s="144">
        <v>1301</v>
      </c>
      <c r="F11" s="145">
        <v>20</v>
      </c>
      <c r="G11" s="146">
        <v>10</v>
      </c>
      <c r="H11" s="147">
        <v>7</v>
      </c>
      <c r="I11" s="147">
        <v>16922.69</v>
      </c>
      <c r="J11" s="146">
        <v>430</v>
      </c>
      <c r="K11" s="146">
        <v>73</v>
      </c>
      <c r="L11" s="148">
        <v>2.31027397260274</v>
      </c>
      <c r="M11" s="146">
        <v>50</v>
      </c>
      <c r="N11" s="149">
        <v>1617.52</v>
      </c>
      <c r="O11" s="146">
        <v>74</v>
      </c>
      <c r="P11" s="148">
        <v>2.07662162162162</v>
      </c>
      <c r="Q11" s="150">
        <v>144</v>
      </c>
      <c r="R11" s="151">
        <v>214</v>
      </c>
      <c r="S11" s="152">
        <v>575996.48</v>
      </c>
      <c r="T11" s="153"/>
      <c r="U11" s="154"/>
    </row>
    <row r="12" spans="1:21" ht="15" customHeight="1">
      <c r="A12" s="141"/>
      <c r="B12" s="155" t="s">
        <v>82</v>
      </c>
      <c r="C12" s="143"/>
      <c r="D12" s="143">
        <v>2006</v>
      </c>
      <c r="E12" s="144">
        <v>159</v>
      </c>
      <c r="F12" s="156">
        <v>7</v>
      </c>
      <c r="G12" s="157">
        <v>3</v>
      </c>
      <c r="H12" s="151">
        <v>3</v>
      </c>
      <c r="I12" s="151">
        <v>12428.5</v>
      </c>
      <c r="J12" s="157">
        <v>56</v>
      </c>
      <c r="K12" s="157">
        <v>14</v>
      </c>
      <c r="L12" s="158">
        <v>2.37857142857143</v>
      </c>
      <c r="M12" s="157">
        <v>2</v>
      </c>
      <c r="N12" s="159"/>
      <c r="O12" s="157">
        <v>16</v>
      </c>
      <c r="P12" s="158">
        <v>1.9325</v>
      </c>
      <c r="Q12" s="160">
        <v>20</v>
      </c>
      <c r="R12" s="151">
        <v>23</v>
      </c>
      <c r="S12" s="152">
        <v>92345.193</v>
      </c>
      <c r="T12" s="153"/>
      <c r="U12" s="154"/>
    </row>
    <row r="13" spans="1:21" ht="15" customHeight="1">
      <c r="A13" s="141"/>
      <c r="B13" s="161" t="s">
        <v>83</v>
      </c>
      <c r="C13" s="143"/>
      <c r="D13" s="143">
        <v>2006</v>
      </c>
      <c r="E13" s="144">
        <v>94</v>
      </c>
      <c r="F13" s="162">
        <v>0</v>
      </c>
      <c r="G13" s="163">
        <v>0</v>
      </c>
      <c r="H13" s="164">
        <v>0</v>
      </c>
      <c r="I13" s="164">
        <v>0</v>
      </c>
      <c r="J13" s="163">
        <v>30</v>
      </c>
      <c r="K13" s="163">
        <v>7</v>
      </c>
      <c r="L13" s="165">
        <v>2.31428571428571</v>
      </c>
      <c r="M13" s="163">
        <v>5</v>
      </c>
      <c r="N13" s="166">
        <v>2460</v>
      </c>
      <c r="O13" s="163">
        <v>5</v>
      </c>
      <c r="P13" s="165">
        <v>1.56</v>
      </c>
      <c r="Q13" s="167">
        <v>6</v>
      </c>
      <c r="R13" s="151">
        <v>9</v>
      </c>
      <c r="S13" s="152">
        <v>17381.236</v>
      </c>
      <c r="T13" s="153"/>
      <c r="U13" s="154"/>
    </row>
    <row r="14" spans="1:21" ht="15" customHeight="1">
      <c r="A14" s="141"/>
      <c r="B14" s="155" t="s">
        <v>84</v>
      </c>
      <c r="C14" s="143"/>
      <c r="D14" s="143">
        <v>2006</v>
      </c>
      <c r="E14" s="144">
        <v>99</v>
      </c>
      <c r="F14" s="156">
        <v>2</v>
      </c>
      <c r="G14" s="157">
        <v>0</v>
      </c>
      <c r="H14" s="151">
        <v>0</v>
      </c>
      <c r="I14" s="151">
        <v>0</v>
      </c>
      <c r="J14" s="157">
        <v>48</v>
      </c>
      <c r="K14" s="157">
        <v>5</v>
      </c>
      <c r="L14" s="158">
        <v>1.8</v>
      </c>
      <c r="M14" s="157">
        <v>1</v>
      </c>
      <c r="N14" s="159"/>
      <c r="O14" s="157">
        <v>18</v>
      </c>
      <c r="P14" s="158">
        <v>2.17777777777778</v>
      </c>
      <c r="Q14" s="160">
        <v>18</v>
      </c>
      <c r="R14" s="151">
        <v>23</v>
      </c>
      <c r="S14" s="152">
        <v>44425.769</v>
      </c>
      <c r="T14" s="153"/>
      <c r="U14" s="154"/>
    </row>
    <row r="15" spans="1:21" ht="15" customHeight="1">
      <c r="A15" s="141"/>
      <c r="B15" s="161" t="s">
        <v>85</v>
      </c>
      <c r="C15" s="143"/>
      <c r="D15" s="143">
        <v>2006</v>
      </c>
      <c r="E15" s="144">
        <v>74</v>
      </c>
      <c r="F15" s="162">
        <v>0</v>
      </c>
      <c r="G15" s="163">
        <v>0</v>
      </c>
      <c r="H15" s="164">
        <v>0</v>
      </c>
      <c r="I15" s="164">
        <v>0</v>
      </c>
      <c r="J15" s="163">
        <v>21</v>
      </c>
      <c r="K15" s="163">
        <v>4</v>
      </c>
      <c r="L15" s="165">
        <v>1.8</v>
      </c>
      <c r="M15" s="163">
        <v>1</v>
      </c>
      <c r="N15" s="166"/>
      <c r="O15" s="163">
        <v>5</v>
      </c>
      <c r="P15" s="165">
        <v>2</v>
      </c>
      <c r="Q15" s="167">
        <v>5</v>
      </c>
      <c r="R15" s="151">
        <v>7</v>
      </c>
      <c r="S15" s="152">
        <v>12503</v>
      </c>
      <c r="T15" s="153"/>
      <c r="U15" s="154"/>
    </row>
    <row r="16" spans="1:21" ht="15" customHeight="1">
      <c r="A16" s="141"/>
      <c r="B16" s="155" t="s">
        <v>86</v>
      </c>
      <c r="C16" s="143"/>
      <c r="D16" s="143">
        <v>2006</v>
      </c>
      <c r="E16" s="144">
        <v>34</v>
      </c>
      <c r="F16" s="156">
        <v>0</v>
      </c>
      <c r="G16" s="157">
        <v>0</v>
      </c>
      <c r="H16" s="151">
        <v>0</v>
      </c>
      <c r="I16" s="151">
        <v>0</v>
      </c>
      <c r="J16" s="157">
        <v>16</v>
      </c>
      <c r="K16" s="157">
        <v>6</v>
      </c>
      <c r="L16" s="158">
        <v>2.3</v>
      </c>
      <c r="M16" s="157">
        <v>1</v>
      </c>
      <c r="N16" s="159"/>
      <c r="O16" s="157">
        <v>2</v>
      </c>
      <c r="P16" s="158"/>
      <c r="Q16" s="160">
        <v>4</v>
      </c>
      <c r="R16" s="151">
        <v>7</v>
      </c>
      <c r="S16" s="152">
        <v>39811.5</v>
      </c>
      <c r="T16" s="153"/>
      <c r="U16" s="154"/>
    </row>
    <row r="17" spans="1:21" ht="15" customHeight="1">
      <c r="A17" s="141"/>
      <c r="B17" s="161" t="s">
        <v>87</v>
      </c>
      <c r="C17" s="143"/>
      <c r="D17" s="143">
        <v>2006</v>
      </c>
      <c r="E17" s="144">
        <v>90</v>
      </c>
      <c r="F17" s="162">
        <v>2</v>
      </c>
      <c r="G17" s="163">
        <v>2</v>
      </c>
      <c r="H17" s="164">
        <v>1</v>
      </c>
      <c r="I17" s="164">
        <v>1381.9</v>
      </c>
      <c r="J17" s="163">
        <v>34</v>
      </c>
      <c r="K17" s="163">
        <v>11</v>
      </c>
      <c r="L17" s="165">
        <v>2.85</v>
      </c>
      <c r="M17" s="163">
        <v>4</v>
      </c>
      <c r="N17" s="166">
        <v>3637.5</v>
      </c>
      <c r="O17" s="163">
        <v>0</v>
      </c>
      <c r="P17" s="165">
        <v>0</v>
      </c>
      <c r="Q17" s="167">
        <v>3</v>
      </c>
      <c r="R17" s="151">
        <v>23</v>
      </c>
      <c r="S17" s="152">
        <v>87233.7</v>
      </c>
      <c r="T17" s="153"/>
      <c r="U17" s="154"/>
    </row>
    <row r="18" spans="1:21" ht="15" customHeight="1">
      <c r="A18" s="141"/>
      <c r="B18" s="155" t="s">
        <v>88</v>
      </c>
      <c r="C18" s="143"/>
      <c r="D18" s="143">
        <v>2006</v>
      </c>
      <c r="E18" s="144">
        <v>50</v>
      </c>
      <c r="F18" s="156">
        <v>0</v>
      </c>
      <c r="G18" s="157">
        <v>0</v>
      </c>
      <c r="H18" s="151">
        <v>0</v>
      </c>
      <c r="I18" s="151">
        <v>0</v>
      </c>
      <c r="J18" s="157">
        <v>22</v>
      </c>
      <c r="K18" s="157">
        <v>3</v>
      </c>
      <c r="L18" s="158">
        <v>1.76666666666667</v>
      </c>
      <c r="M18" s="157">
        <v>6</v>
      </c>
      <c r="N18" s="159">
        <v>1201.83333333333</v>
      </c>
      <c r="O18" s="157">
        <v>2</v>
      </c>
      <c r="P18" s="158"/>
      <c r="Q18" s="160">
        <v>7</v>
      </c>
      <c r="R18" s="151">
        <v>13</v>
      </c>
      <c r="S18" s="152">
        <v>42173.4</v>
      </c>
      <c r="T18" s="153"/>
      <c r="U18" s="154"/>
    </row>
    <row r="19" spans="1:21" ht="15" customHeight="1">
      <c r="A19" s="141"/>
      <c r="B19" s="161" t="s">
        <v>89</v>
      </c>
      <c r="C19" s="143"/>
      <c r="D19" s="143">
        <v>2006</v>
      </c>
      <c r="E19" s="144">
        <v>74</v>
      </c>
      <c r="F19" s="162">
        <v>2</v>
      </c>
      <c r="G19" s="163">
        <v>2</v>
      </c>
      <c r="H19" s="164">
        <v>0</v>
      </c>
      <c r="I19" s="164">
        <v>0</v>
      </c>
      <c r="J19" s="163">
        <v>22</v>
      </c>
      <c r="K19" s="163">
        <v>5</v>
      </c>
      <c r="L19" s="165">
        <v>2.7</v>
      </c>
      <c r="M19" s="163">
        <v>4</v>
      </c>
      <c r="N19" s="166">
        <v>952.5</v>
      </c>
      <c r="O19" s="163">
        <v>4</v>
      </c>
      <c r="P19" s="165">
        <v>2.375</v>
      </c>
      <c r="Q19" s="167">
        <v>3</v>
      </c>
      <c r="R19" s="151">
        <v>10</v>
      </c>
      <c r="S19" s="152">
        <v>35757</v>
      </c>
      <c r="T19" s="153"/>
      <c r="U19" s="154"/>
    </row>
    <row r="20" spans="1:21" ht="15" customHeight="1">
      <c r="A20" s="141"/>
      <c r="B20" s="155" t="s">
        <v>90</v>
      </c>
      <c r="C20" s="143"/>
      <c r="D20" s="143">
        <v>2006</v>
      </c>
      <c r="E20" s="144">
        <v>65</v>
      </c>
      <c r="F20" s="156">
        <v>1</v>
      </c>
      <c r="G20" s="157">
        <v>1</v>
      </c>
      <c r="H20" s="151">
        <v>1</v>
      </c>
      <c r="I20" s="151">
        <v>329.29</v>
      </c>
      <c r="J20" s="157">
        <v>19</v>
      </c>
      <c r="K20" s="157">
        <v>3</v>
      </c>
      <c r="L20" s="158">
        <v>2.5</v>
      </c>
      <c r="M20" s="157">
        <v>2</v>
      </c>
      <c r="N20" s="159"/>
      <c r="O20" s="157">
        <v>2</v>
      </c>
      <c r="P20" s="158"/>
      <c r="Q20" s="160">
        <v>6</v>
      </c>
      <c r="R20" s="151">
        <v>10</v>
      </c>
      <c r="S20" s="152">
        <v>24917.828</v>
      </c>
      <c r="T20" s="153"/>
      <c r="U20" s="154"/>
    </row>
    <row r="21" spans="1:21" ht="15" customHeight="1">
      <c r="A21" s="141"/>
      <c r="B21" s="161" t="s">
        <v>91</v>
      </c>
      <c r="C21" s="143"/>
      <c r="D21" s="143">
        <v>2006</v>
      </c>
      <c r="E21" s="144">
        <v>119</v>
      </c>
      <c r="F21" s="162">
        <v>1</v>
      </c>
      <c r="G21" s="163">
        <v>1</v>
      </c>
      <c r="H21" s="164">
        <v>0</v>
      </c>
      <c r="I21" s="164">
        <v>0</v>
      </c>
      <c r="J21" s="163">
        <v>44</v>
      </c>
      <c r="K21" s="163">
        <v>4</v>
      </c>
      <c r="L21" s="165">
        <v>1.8</v>
      </c>
      <c r="M21" s="163">
        <v>7</v>
      </c>
      <c r="N21" s="166">
        <v>1293.57142857143</v>
      </c>
      <c r="O21" s="163">
        <v>9</v>
      </c>
      <c r="P21" s="165">
        <v>2.56111111111111</v>
      </c>
      <c r="Q21" s="167">
        <v>21</v>
      </c>
      <c r="R21" s="151">
        <v>21</v>
      </c>
      <c r="S21" s="152">
        <v>29788.837</v>
      </c>
      <c r="T21" s="153"/>
      <c r="U21" s="154"/>
    </row>
    <row r="22" spans="1:21" ht="15" customHeight="1">
      <c r="A22" s="141"/>
      <c r="B22" s="155" t="s">
        <v>92</v>
      </c>
      <c r="C22" s="143"/>
      <c r="D22" s="143">
        <v>2006</v>
      </c>
      <c r="E22" s="144">
        <v>86</v>
      </c>
      <c r="F22" s="156">
        <v>2</v>
      </c>
      <c r="G22" s="157">
        <v>0</v>
      </c>
      <c r="H22" s="151">
        <v>0</v>
      </c>
      <c r="I22" s="151">
        <v>0</v>
      </c>
      <c r="J22" s="157">
        <v>18</v>
      </c>
      <c r="K22" s="157">
        <v>2</v>
      </c>
      <c r="L22" s="158"/>
      <c r="M22" s="157">
        <v>3</v>
      </c>
      <c r="N22" s="159">
        <v>1533.33333333333</v>
      </c>
      <c r="O22" s="157">
        <v>2</v>
      </c>
      <c r="P22" s="158"/>
      <c r="Q22" s="160">
        <v>6</v>
      </c>
      <c r="R22" s="151">
        <v>10</v>
      </c>
      <c r="S22" s="152">
        <v>20041.5</v>
      </c>
      <c r="T22" s="153"/>
      <c r="U22" s="154"/>
    </row>
    <row r="23" spans="1:21" ht="15" customHeight="1">
      <c r="A23" s="141"/>
      <c r="B23" s="161" t="s">
        <v>93</v>
      </c>
      <c r="C23" s="143"/>
      <c r="D23" s="143">
        <v>2006</v>
      </c>
      <c r="E23" s="144">
        <v>86</v>
      </c>
      <c r="F23" s="162">
        <v>1</v>
      </c>
      <c r="G23" s="163">
        <v>1</v>
      </c>
      <c r="H23" s="164">
        <v>1</v>
      </c>
      <c r="I23" s="164">
        <v>2723</v>
      </c>
      <c r="J23" s="163">
        <v>17</v>
      </c>
      <c r="K23" s="163">
        <v>3</v>
      </c>
      <c r="L23" s="165">
        <v>1.73333333333333</v>
      </c>
      <c r="M23" s="163">
        <v>0</v>
      </c>
      <c r="N23" s="166">
        <v>0</v>
      </c>
      <c r="O23" s="163">
        <v>4</v>
      </c>
      <c r="P23" s="165">
        <v>1.75</v>
      </c>
      <c r="Q23" s="167">
        <v>3</v>
      </c>
      <c r="R23" s="151">
        <v>10</v>
      </c>
      <c r="S23" s="152">
        <v>7672.812</v>
      </c>
      <c r="T23" s="153"/>
      <c r="U23" s="154"/>
    </row>
    <row r="24" spans="1:21" ht="15" customHeight="1">
      <c r="A24" s="141"/>
      <c r="B24" s="155" t="s">
        <v>94</v>
      </c>
      <c r="C24" s="143"/>
      <c r="D24" s="143">
        <v>2006</v>
      </c>
      <c r="E24" s="144">
        <v>168</v>
      </c>
      <c r="F24" s="156">
        <v>1</v>
      </c>
      <c r="G24" s="157">
        <v>0</v>
      </c>
      <c r="H24" s="151">
        <v>0</v>
      </c>
      <c r="I24" s="151">
        <v>0</v>
      </c>
      <c r="J24" s="157">
        <v>47</v>
      </c>
      <c r="K24" s="157">
        <v>4</v>
      </c>
      <c r="L24" s="158">
        <v>2.5</v>
      </c>
      <c r="M24" s="157">
        <v>2</v>
      </c>
      <c r="N24" s="159"/>
      <c r="O24" s="157">
        <v>2</v>
      </c>
      <c r="P24" s="158"/>
      <c r="Q24" s="160">
        <v>31</v>
      </c>
      <c r="R24" s="151">
        <v>30</v>
      </c>
      <c r="S24" s="152">
        <v>53726.805</v>
      </c>
      <c r="T24" s="153"/>
      <c r="U24" s="154"/>
    </row>
    <row r="25" spans="2:20" ht="15" customHeight="1" thickBot="1">
      <c r="B25" s="168" t="s">
        <v>95</v>
      </c>
      <c r="C25" s="169"/>
      <c r="D25" s="169">
        <v>2006</v>
      </c>
      <c r="E25" s="170">
        <v>103</v>
      </c>
      <c r="F25" s="171">
        <v>1</v>
      </c>
      <c r="G25" s="172">
        <v>0</v>
      </c>
      <c r="H25" s="173">
        <v>1</v>
      </c>
      <c r="I25" s="173">
        <v>60</v>
      </c>
      <c r="J25" s="172">
        <v>36</v>
      </c>
      <c r="K25" s="172">
        <v>2</v>
      </c>
      <c r="L25" s="174"/>
      <c r="M25" s="172">
        <v>12</v>
      </c>
      <c r="N25" s="175">
        <v>783.333333333333</v>
      </c>
      <c r="O25" s="172">
        <v>3</v>
      </c>
      <c r="P25" s="174">
        <v>2.66666666666667</v>
      </c>
      <c r="Q25" s="176">
        <v>11</v>
      </c>
      <c r="R25" s="177">
        <v>18</v>
      </c>
      <c r="S25" s="178">
        <v>68217.9</v>
      </c>
      <c r="T25" s="179"/>
    </row>
    <row r="26" ht="15" customHeight="1" thickTop="1"/>
    <row r="27" spans="2:18" ht="12.75" customHeight="1">
      <c r="B27" s="99" t="s">
        <v>76</v>
      </c>
      <c r="C27" s="180"/>
      <c r="D27" s="180"/>
      <c r="F27" s="180" t="s">
        <v>49</v>
      </c>
      <c r="G27" s="180" t="s">
        <v>77</v>
      </c>
      <c r="H27" s="181"/>
      <c r="I27" s="181"/>
      <c r="J27" s="181"/>
      <c r="K27" s="181"/>
      <c r="L27" s="181"/>
      <c r="M27" s="181"/>
      <c r="N27" s="181"/>
      <c r="Q27" s="181"/>
      <c r="R27" s="181"/>
    </row>
    <row r="28" spans="2:19" ht="12.75" customHeight="1">
      <c r="B28" s="180"/>
      <c r="C28" s="180"/>
      <c r="D28" s="180"/>
      <c r="F28" s="180" t="s">
        <v>78</v>
      </c>
      <c r="G28" s="180" t="s">
        <v>79</v>
      </c>
      <c r="H28" s="181"/>
      <c r="I28" s="181"/>
      <c r="J28" s="181"/>
      <c r="K28" s="181"/>
      <c r="L28" s="181"/>
      <c r="M28" s="181"/>
      <c r="N28" s="181"/>
      <c r="Q28" s="181"/>
      <c r="R28" s="181"/>
      <c r="S28" s="181"/>
    </row>
    <row r="29" spans="2:19" ht="12.75" customHeight="1">
      <c r="B29" s="180"/>
      <c r="C29" s="180"/>
      <c r="F29" s="182"/>
      <c r="G29" s="181"/>
      <c r="H29" s="181"/>
      <c r="I29" s="181"/>
      <c r="J29" s="181"/>
      <c r="K29" s="181"/>
      <c r="L29" s="181"/>
      <c r="M29" s="181"/>
      <c r="N29" s="181"/>
      <c r="Q29" s="181"/>
      <c r="R29" s="181"/>
      <c r="S29" s="181"/>
    </row>
    <row r="30" spans="2:19" ht="12.75" customHeight="1">
      <c r="B30" s="180"/>
      <c r="C30" s="180"/>
      <c r="F30" s="182"/>
      <c r="G30" s="181"/>
      <c r="H30" s="181"/>
      <c r="I30" s="181"/>
      <c r="J30" s="181"/>
      <c r="K30" s="181"/>
      <c r="L30" s="181"/>
      <c r="M30" s="181"/>
      <c r="N30" s="181"/>
      <c r="Q30" s="181"/>
      <c r="R30" s="181"/>
      <c r="S30" s="181"/>
    </row>
    <row r="31" spans="6:19" ht="12.75" customHeight="1">
      <c r="F31" s="182"/>
      <c r="G31" s="181"/>
      <c r="H31" s="181"/>
      <c r="I31" s="181"/>
      <c r="J31" s="181"/>
      <c r="K31" s="181"/>
      <c r="L31" s="181"/>
      <c r="M31" s="181"/>
      <c r="N31" s="181"/>
      <c r="Q31" s="181"/>
      <c r="R31" s="181"/>
      <c r="S31" s="181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horizontalDpi="1200" verticalDpi="1200" orientation="landscape" paperSize="9" scale="10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183" customWidth="1"/>
    <col min="2" max="2" width="37.28125" style="185" customWidth="1"/>
    <col min="3" max="3" width="9.140625" style="185" hidden="1" customWidth="1"/>
    <col min="4" max="5" width="9.140625" style="183" hidden="1" customWidth="1"/>
    <col min="6" max="6" width="15.28125" style="185" customWidth="1"/>
    <col min="7" max="7" width="15.28125" style="183" customWidth="1"/>
    <col min="8" max="8" width="9.00390625" style="183" hidden="1" customWidth="1"/>
    <col min="9" max="9" width="11.00390625" style="183" hidden="1" customWidth="1"/>
    <col min="10" max="10" width="11.00390625" style="183" customWidth="1"/>
    <col min="11" max="11" width="10.7109375" style="183" customWidth="1"/>
    <col min="12" max="12" width="11.00390625" style="183" customWidth="1"/>
    <col min="13" max="13" width="12.28125" style="183" customWidth="1"/>
    <col min="14" max="14" width="12.28125" style="185" customWidth="1"/>
    <col min="15" max="17" width="10.7109375" style="183" customWidth="1"/>
    <col min="18" max="18" width="9.00390625" style="183" hidden="1" customWidth="1"/>
    <col min="19" max="19" width="11.00390625" style="183" hidden="1" customWidth="1"/>
    <col min="20" max="20" width="0.13671875" style="185" customWidth="1"/>
    <col min="21" max="239" width="10.28125" style="185" customWidth="1"/>
    <col min="240" max="16384" width="9.140625" style="183" customWidth="1"/>
  </cols>
  <sheetData>
    <row r="1" ht="12.75" customHeight="1">
      <c r="B1" s="184" t="s">
        <v>19</v>
      </c>
    </row>
    <row r="2" spans="2:3" ht="13.5" customHeight="1">
      <c r="B2" s="184" t="s">
        <v>20</v>
      </c>
      <c r="C2" s="186" t="s">
        <v>21</v>
      </c>
    </row>
    <row r="3" spans="2:17" ht="13.5" customHeight="1">
      <c r="B3" s="184" t="s">
        <v>96</v>
      </c>
      <c r="Q3" s="187" t="s">
        <v>23</v>
      </c>
    </row>
    <row r="4" ht="12.75" customHeight="1">
      <c r="B4" s="184"/>
    </row>
    <row r="5" spans="2:19" ht="24" customHeight="1">
      <c r="B5" s="188" t="s">
        <v>24</v>
      </c>
      <c r="C5" s="189"/>
      <c r="D5" s="189"/>
      <c r="E5" s="190"/>
      <c r="F5" s="190" t="s">
        <v>20</v>
      </c>
      <c r="G5" s="190"/>
      <c r="H5" s="190"/>
      <c r="I5" s="190"/>
      <c r="J5" s="191"/>
      <c r="K5" s="191"/>
      <c r="L5" s="191"/>
      <c r="M5" s="191"/>
      <c r="N5" s="191"/>
      <c r="O5" s="191"/>
      <c r="P5" s="191"/>
      <c r="Q5" s="192">
        <v>2006</v>
      </c>
      <c r="R5" s="191"/>
      <c r="S5" s="193"/>
    </row>
    <row r="6" spans="2:19" ht="15.75" customHeight="1">
      <c r="B6" s="1002" t="s">
        <v>97</v>
      </c>
      <c r="C6" s="194"/>
      <c r="D6" s="194"/>
      <c r="E6" s="195" t="s">
        <v>26</v>
      </c>
      <c r="F6" s="196" t="s">
        <v>27</v>
      </c>
      <c r="G6" s="197"/>
      <c r="H6" s="197"/>
      <c r="I6" s="197"/>
      <c r="J6" s="198" t="s">
        <v>28</v>
      </c>
      <c r="K6" s="197"/>
      <c r="L6" s="197"/>
      <c r="M6" s="197"/>
      <c r="N6" s="197"/>
      <c r="O6" s="197"/>
      <c r="P6" s="197"/>
      <c r="Q6" s="199"/>
      <c r="R6" s="197"/>
      <c r="S6" s="199"/>
    </row>
    <row r="7" spans="2:19" ht="12.75" customHeight="1">
      <c r="B7" s="1003"/>
      <c r="C7" s="201"/>
      <c r="D7" s="201"/>
      <c r="E7" s="202" t="s">
        <v>29</v>
      </c>
      <c r="F7" s="203" t="s">
        <v>30</v>
      </c>
      <c r="G7" s="204" t="s">
        <v>31</v>
      </c>
      <c r="H7" s="205" t="s">
        <v>32</v>
      </c>
      <c r="I7" s="205"/>
      <c r="J7" s="206" t="s">
        <v>33</v>
      </c>
      <c r="K7" s="206" t="s">
        <v>34</v>
      </c>
      <c r="L7" s="207"/>
      <c r="M7" s="206" t="s">
        <v>35</v>
      </c>
      <c r="N7" s="207"/>
      <c r="O7" s="206" t="s">
        <v>36</v>
      </c>
      <c r="P7" s="207"/>
      <c r="Q7" s="208" t="s">
        <v>37</v>
      </c>
      <c r="R7" s="205" t="s">
        <v>32</v>
      </c>
      <c r="S7" s="209"/>
    </row>
    <row r="8" spans="2:20" ht="12.75" customHeight="1">
      <c r="B8" s="1003"/>
      <c r="C8" s="200" t="s">
        <v>38</v>
      </c>
      <c r="D8" s="200"/>
      <c r="E8" s="202" t="s">
        <v>39</v>
      </c>
      <c r="F8" s="210" t="s">
        <v>40</v>
      </c>
      <c r="G8" s="211" t="s">
        <v>41</v>
      </c>
      <c r="H8" s="212" t="s">
        <v>42</v>
      </c>
      <c r="I8" s="211"/>
      <c r="J8" s="213" t="s">
        <v>43</v>
      </c>
      <c r="K8" s="214" t="s">
        <v>44</v>
      </c>
      <c r="L8" s="215"/>
      <c r="M8" s="214" t="s">
        <v>45</v>
      </c>
      <c r="N8" s="215"/>
      <c r="O8" s="214" t="s">
        <v>46</v>
      </c>
      <c r="P8" s="215"/>
      <c r="Q8" s="216" t="s">
        <v>47</v>
      </c>
      <c r="R8" s="212" t="s">
        <v>42</v>
      </c>
      <c r="S8" s="217"/>
      <c r="T8" s="185" t="s">
        <v>48</v>
      </c>
    </row>
    <row r="9" spans="2:19" ht="12.75" customHeight="1">
      <c r="B9" s="1004"/>
      <c r="C9" s="218"/>
      <c r="D9" s="218"/>
      <c r="E9" s="219"/>
      <c r="F9" s="220" t="s">
        <v>49</v>
      </c>
      <c r="G9" s="221" t="s">
        <v>49</v>
      </c>
      <c r="H9" s="221" t="s">
        <v>49</v>
      </c>
      <c r="I9" s="221" t="s">
        <v>50</v>
      </c>
      <c r="J9" s="222" t="s">
        <v>49</v>
      </c>
      <c r="K9" s="221" t="s">
        <v>49</v>
      </c>
      <c r="L9" s="221" t="s">
        <v>51</v>
      </c>
      <c r="M9" s="221" t="s">
        <v>49</v>
      </c>
      <c r="N9" s="221" t="s">
        <v>52</v>
      </c>
      <c r="O9" s="221" t="s">
        <v>49</v>
      </c>
      <c r="P9" s="221" t="s">
        <v>51</v>
      </c>
      <c r="Q9" s="223" t="s">
        <v>49</v>
      </c>
      <c r="R9" s="221" t="s">
        <v>53</v>
      </c>
      <c r="S9" s="223" t="s">
        <v>50</v>
      </c>
    </row>
    <row r="10" spans="2:20" ht="5.25" customHeight="1">
      <c r="B10" s="224"/>
      <c r="C10" s="224"/>
      <c r="D10" s="224"/>
      <c r="E10" s="225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7"/>
      <c r="R10" s="226"/>
      <c r="S10" s="227"/>
      <c r="T10" s="228"/>
    </row>
    <row r="11" spans="1:21" ht="15" customHeight="1">
      <c r="A11" s="229"/>
      <c r="B11" s="230" t="s">
        <v>54</v>
      </c>
      <c r="C11" s="231"/>
      <c r="D11" s="231">
        <v>2006</v>
      </c>
      <c r="E11" s="232">
        <v>1301</v>
      </c>
      <c r="F11" s="233">
        <v>20</v>
      </c>
      <c r="G11" s="234">
        <v>10</v>
      </c>
      <c r="H11" s="235">
        <v>7</v>
      </c>
      <c r="I11" s="235">
        <v>16922.69</v>
      </c>
      <c r="J11" s="234">
        <v>430</v>
      </c>
      <c r="K11" s="234">
        <v>73</v>
      </c>
      <c r="L11" s="236">
        <v>2.31027397260274</v>
      </c>
      <c r="M11" s="234">
        <v>50</v>
      </c>
      <c r="N11" s="237">
        <v>1617.52</v>
      </c>
      <c r="O11" s="234">
        <v>74</v>
      </c>
      <c r="P11" s="236">
        <v>2.07662162162162</v>
      </c>
      <c r="Q11" s="238">
        <v>144</v>
      </c>
      <c r="R11" s="239">
        <v>214</v>
      </c>
      <c r="S11" s="240">
        <v>575996.48</v>
      </c>
      <c r="T11" s="241"/>
      <c r="U11" s="242"/>
    </row>
    <row r="12" spans="1:21" ht="15" customHeight="1">
      <c r="A12" s="229"/>
      <c r="B12" s="243" t="s">
        <v>98</v>
      </c>
      <c r="C12" s="231"/>
      <c r="D12" s="231">
        <v>2006</v>
      </c>
      <c r="E12" s="232">
        <v>7</v>
      </c>
      <c r="F12" s="244">
        <v>0</v>
      </c>
      <c r="G12" s="245">
        <v>0</v>
      </c>
      <c r="H12" s="239">
        <v>0</v>
      </c>
      <c r="I12" s="239">
        <v>0</v>
      </c>
      <c r="J12" s="245">
        <v>0</v>
      </c>
      <c r="K12" s="245">
        <v>0</v>
      </c>
      <c r="L12" s="246">
        <v>0</v>
      </c>
      <c r="M12" s="245">
        <v>0</v>
      </c>
      <c r="N12" s="247">
        <v>0</v>
      </c>
      <c r="O12" s="245">
        <v>0</v>
      </c>
      <c r="P12" s="246">
        <v>0</v>
      </c>
      <c r="Q12" s="248">
        <v>0</v>
      </c>
      <c r="R12" s="239">
        <v>0</v>
      </c>
      <c r="S12" s="240">
        <v>0</v>
      </c>
      <c r="T12" s="241"/>
      <c r="U12" s="242"/>
    </row>
    <row r="13" spans="1:21" ht="15" customHeight="1">
      <c r="A13" s="229"/>
      <c r="B13" s="249" t="s">
        <v>99</v>
      </c>
      <c r="C13" s="231"/>
      <c r="D13" s="231">
        <v>2006</v>
      </c>
      <c r="E13" s="232">
        <v>1</v>
      </c>
      <c r="F13" s="250">
        <v>0</v>
      </c>
      <c r="G13" s="251">
        <v>0</v>
      </c>
      <c r="H13" s="252">
        <v>0</v>
      </c>
      <c r="I13" s="252">
        <v>0</v>
      </c>
      <c r="J13" s="251">
        <v>0</v>
      </c>
      <c r="K13" s="251">
        <v>0</v>
      </c>
      <c r="L13" s="253">
        <v>0</v>
      </c>
      <c r="M13" s="251">
        <v>0</v>
      </c>
      <c r="N13" s="254">
        <v>0</v>
      </c>
      <c r="O13" s="251">
        <v>0</v>
      </c>
      <c r="P13" s="253">
        <v>0</v>
      </c>
      <c r="Q13" s="255">
        <v>0</v>
      </c>
      <c r="R13" s="239">
        <v>0</v>
      </c>
      <c r="S13" s="240">
        <v>0</v>
      </c>
      <c r="T13" s="241"/>
      <c r="U13" s="242"/>
    </row>
    <row r="14" spans="1:21" ht="15" customHeight="1">
      <c r="A14" s="229"/>
      <c r="B14" s="243" t="s">
        <v>100</v>
      </c>
      <c r="C14" s="231"/>
      <c r="D14" s="231">
        <v>2006</v>
      </c>
      <c r="E14" s="232">
        <v>496</v>
      </c>
      <c r="F14" s="244">
        <v>3</v>
      </c>
      <c r="G14" s="245">
        <v>0</v>
      </c>
      <c r="H14" s="239">
        <v>0</v>
      </c>
      <c r="I14" s="239">
        <v>0</v>
      </c>
      <c r="J14" s="245">
        <v>122</v>
      </c>
      <c r="K14" s="245">
        <v>14</v>
      </c>
      <c r="L14" s="246">
        <v>2.16428571428571</v>
      </c>
      <c r="M14" s="245">
        <v>15</v>
      </c>
      <c r="N14" s="247">
        <v>624</v>
      </c>
      <c r="O14" s="245">
        <v>18</v>
      </c>
      <c r="P14" s="246">
        <v>2.27222222222222</v>
      </c>
      <c r="Q14" s="248">
        <v>46</v>
      </c>
      <c r="R14" s="239">
        <v>57</v>
      </c>
      <c r="S14" s="240">
        <v>133718.758</v>
      </c>
      <c r="T14" s="241"/>
      <c r="U14" s="242"/>
    </row>
    <row r="15" spans="1:21" ht="15" customHeight="1">
      <c r="A15" s="229"/>
      <c r="B15" s="249" t="s">
        <v>101</v>
      </c>
      <c r="C15" s="231"/>
      <c r="D15" s="231">
        <v>2006</v>
      </c>
      <c r="E15" s="232">
        <v>6</v>
      </c>
      <c r="F15" s="250">
        <v>0</v>
      </c>
      <c r="G15" s="251">
        <v>0</v>
      </c>
      <c r="H15" s="252">
        <v>0</v>
      </c>
      <c r="I15" s="252">
        <v>0</v>
      </c>
      <c r="J15" s="251">
        <v>1</v>
      </c>
      <c r="K15" s="251">
        <v>0</v>
      </c>
      <c r="L15" s="253">
        <v>0</v>
      </c>
      <c r="M15" s="251">
        <v>0</v>
      </c>
      <c r="N15" s="254">
        <v>0</v>
      </c>
      <c r="O15" s="251">
        <v>0</v>
      </c>
      <c r="P15" s="253">
        <v>0</v>
      </c>
      <c r="Q15" s="255">
        <v>0</v>
      </c>
      <c r="R15" s="239">
        <v>1</v>
      </c>
      <c r="S15" s="240">
        <v>5830</v>
      </c>
      <c r="T15" s="241"/>
      <c r="U15" s="242"/>
    </row>
    <row r="16" spans="1:21" ht="15" customHeight="1">
      <c r="A16" s="229"/>
      <c r="B16" s="243" t="s">
        <v>102</v>
      </c>
      <c r="C16" s="231"/>
      <c r="D16" s="231">
        <v>2006</v>
      </c>
      <c r="E16" s="232">
        <v>700</v>
      </c>
      <c r="F16" s="244">
        <v>1</v>
      </c>
      <c r="G16" s="245">
        <v>0</v>
      </c>
      <c r="H16" s="239">
        <v>0</v>
      </c>
      <c r="I16" s="239">
        <v>0</v>
      </c>
      <c r="J16" s="245">
        <v>269</v>
      </c>
      <c r="K16" s="245">
        <v>47</v>
      </c>
      <c r="L16" s="246">
        <v>2.39468085106383</v>
      </c>
      <c r="M16" s="245">
        <v>32</v>
      </c>
      <c r="N16" s="247">
        <v>1933.3125</v>
      </c>
      <c r="O16" s="245">
        <v>51</v>
      </c>
      <c r="P16" s="246">
        <v>1.99549019607843</v>
      </c>
      <c r="Q16" s="248">
        <v>84</v>
      </c>
      <c r="R16" s="239">
        <v>135</v>
      </c>
      <c r="S16" s="240">
        <v>413603.875</v>
      </c>
      <c r="T16" s="241"/>
      <c r="U16" s="242"/>
    </row>
    <row r="17" spans="1:21" ht="15" customHeight="1">
      <c r="A17" s="229"/>
      <c r="B17" s="249" t="s">
        <v>103</v>
      </c>
      <c r="C17" s="231"/>
      <c r="D17" s="231">
        <v>2006</v>
      </c>
      <c r="E17" s="232">
        <v>19</v>
      </c>
      <c r="F17" s="250">
        <v>0</v>
      </c>
      <c r="G17" s="251">
        <v>0</v>
      </c>
      <c r="H17" s="252">
        <v>0</v>
      </c>
      <c r="I17" s="252">
        <v>0</v>
      </c>
      <c r="J17" s="251">
        <v>8</v>
      </c>
      <c r="K17" s="251">
        <v>1</v>
      </c>
      <c r="L17" s="253"/>
      <c r="M17" s="251">
        <v>0</v>
      </c>
      <c r="N17" s="254">
        <v>0</v>
      </c>
      <c r="O17" s="251">
        <v>1</v>
      </c>
      <c r="P17" s="253"/>
      <c r="Q17" s="255">
        <v>5</v>
      </c>
      <c r="R17" s="239">
        <v>7</v>
      </c>
      <c r="S17" s="240">
        <v>6849.828</v>
      </c>
      <c r="T17" s="241"/>
      <c r="U17" s="242"/>
    </row>
    <row r="18" spans="1:21" ht="15" customHeight="1">
      <c r="A18" s="229"/>
      <c r="B18" s="243" t="s">
        <v>104</v>
      </c>
      <c r="C18" s="231"/>
      <c r="D18" s="231">
        <v>2006</v>
      </c>
      <c r="E18" s="232">
        <v>34</v>
      </c>
      <c r="F18" s="244">
        <v>1</v>
      </c>
      <c r="G18" s="245">
        <v>1</v>
      </c>
      <c r="H18" s="239">
        <v>0</v>
      </c>
      <c r="I18" s="239">
        <v>0</v>
      </c>
      <c r="J18" s="245">
        <v>18</v>
      </c>
      <c r="K18" s="245">
        <v>5</v>
      </c>
      <c r="L18" s="246">
        <v>2.26</v>
      </c>
      <c r="M18" s="245">
        <v>2</v>
      </c>
      <c r="N18" s="247"/>
      <c r="O18" s="245">
        <v>0</v>
      </c>
      <c r="P18" s="246">
        <v>0</v>
      </c>
      <c r="Q18" s="248">
        <v>8</v>
      </c>
      <c r="R18" s="239">
        <v>8</v>
      </c>
      <c r="S18" s="240">
        <v>3047.3</v>
      </c>
      <c r="T18" s="241"/>
      <c r="U18" s="242"/>
    </row>
    <row r="19" spans="1:21" ht="15" customHeight="1">
      <c r="A19" s="229"/>
      <c r="B19" s="249" t="s">
        <v>105</v>
      </c>
      <c r="C19" s="231"/>
      <c r="D19" s="231">
        <v>2006</v>
      </c>
      <c r="E19" s="232">
        <v>21</v>
      </c>
      <c r="F19" s="250">
        <v>13</v>
      </c>
      <c r="G19" s="251">
        <v>8</v>
      </c>
      <c r="H19" s="252">
        <v>6</v>
      </c>
      <c r="I19" s="252">
        <v>16862.69</v>
      </c>
      <c r="J19" s="251">
        <v>3</v>
      </c>
      <c r="K19" s="251">
        <v>2</v>
      </c>
      <c r="L19" s="253"/>
      <c r="M19" s="251">
        <v>0</v>
      </c>
      <c r="N19" s="254">
        <v>0</v>
      </c>
      <c r="O19" s="251">
        <v>1</v>
      </c>
      <c r="P19" s="253"/>
      <c r="Q19" s="255">
        <v>0</v>
      </c>
      <c r="R19" s="239">
        <v>1</v>
      </c>
      <c r="S19" s="240">
        <v>9906.019</v>
      </c>
      <c r="T19" s="241"/>
      <c r="U19" s="242"/>
    </row>
    <row r="20" spans="1:21" ht="15" customHeight="1">
      <c r="A20" s="229"/>
      <c r="B20" s="243" t="s">
        <v>106</v>
      </c>
      <c r="C20" s="231"/>
      <c r="D20" s="231">
        <v>2006</v>
      </c>
      <c r="E20" s="232">
        <v>7</v>
      </c>
      <c r="F20" s="244">
        <v>2</v>
      </c>
      <c r="G20" s="245">
        <v>1</v>
      </c>
      <c r="H20" s="239">
        <v>1</v>
      </c>
      <c r="I20" s="239">
        <v>60</v>
      </c>
      <c r="J20" s="245">
        <v>3</v>
      </c>
      <c r="K20" s="245">
        <v>2</v>
      </c>
      <c r="L20" s="246"/>
      <c r="M20" s="245">
        <v>0</v>
      </c>
      <c r="N20" s="247">
        <v>0</v>
      </c>
      <c r="O20" s="245">
        <v>1</v>
      </c>
      <c r="P20" s="246"/>
      <c r="Q20" s="248">
        <v>0</v>
      </c>
      <c r="R20" s="239">
        <v>3</v>
      </c>
      <c r="S20" s="240">
        <v>2644.5</v>
      </c>
      <c r="T20" s="241"/>
      <c r="U20" s="242"/>
    </row>
    <row r="21" spans="1:21" ht="15" customHeight="1">
      <c r="A21" s="229"/>
      <c r="B21" s="249" t="s">
        <v>107</v>
      </c>
      <c r="C21" s="231"/>
      <c r="D21" s="231">
        <v>2006</v>
      </c>
      <c r="E21" s="232">
        <v>1</v>
      </c>
      <c r="F21" s="250">
        <v>0</v>
      </c>
      <c r="G21" s="251">
        <v>0</v>
      </c>
      <c r="H21" s="252">
        <v>0</v>
      </c>
      <c r="I21" s="252">
        <v>0</v>
      </c>
      <c r="J21" s="251">
        <v>0</v>
      </c>
      <c r="K21" s="251">
        <v>0</v>
      </c>
      <c r="L21" s="253">
        <v>0</v>
      </c>
      <c r="M21" s="251">
        <v>0</v>
      </c>
      <c r="N21" s="254">
        <v>0</v>
      </c>
      <c r="O21" s="251">
        <v>0</v>
      </c>
      <c r="P21" s="253">
        <v>0</v>
      </c>
      <c r="Q21" s="255">
        <v>0</v>
      </c>
      <c r="R21" s="239">
        <v>0</v>
      </c>
      <c r="S21" s="240">
        <v>0</v>
      </c>
      <c r="T21" s="241"/>
      <c r="U21" s="242"/>
    </row>
    <row r="22" spans="1:21" ht="15" customHeight="1">
      <c r="A22" s="229"/>
      <c r="B22" s="256" t="s">
        <v>108</v>
      </c>
      <c r="C22" s="231"/>
      <c r="D22" s="231">
        <v>2006</v>
      </c>
      <c r="E22" s="232">
        <v>1</v>
      </c>
      <c r="F22" s="244">
        <v>0</v>
      </c>
      <c r="G22" s="245">
        <v>0</v>
      </c>
      <c r="H22" s="239">
        <v>0</v>
      </c>
      <c r="I22" s="239">
        <v>0</v>
      </c>
      <c r="J22" s="245">
        <v>1</v>
      </c>
      <c r="K22" s="245">
        <v>1</v>
      </c>
      <c r="L22" s="246"/>
      <c r="M22" s="245">
        <v>0</v>
      </c>
      <c r="N22" s="247">
        <v>0</v>
      </c>
      <c r="O22" s="245">
        <v>0</v>
      </c>
      <c r="P22" s="246">
        <v>0</v>
      </c>
      <c r="Q22" s="248">
        <v>0</v>
      </c>
      <c r="R22" s="239">
        <v>0</v>
      </c>
      <c r="S22" s="240">
        <v>0</v>
      </c>
      <c r="T22" s="241"/>
      <c r="U22" s="242"/>
    </row>
    <row r="23" spans="1:21" ht="15" customHeight="1">
      <c r="A23" s="229"/>
      <c r="B23" s="249" t="s">
        <v>109</v>
      </c>
      <c r="C23" s="231"/>
      <c r="D23" s="231">
        <v>2006</v>
      </c>
      <c r="E23" s="232">
        <v>5</v>
      </c>
      <c r="F23" s="250">
        <v>0</v>
      </c>
      <c r="G23" s="251">
        <v>0</v>
      </c>
      <c r="H23" s="252">
        <v>0</v>
      </c>
      <c r="I23" s="252">
        <v>0</v>
      </c>
      <c r="J23" s="251">
        <v>3</v>
      </c>
      <c r="K23" s="251">
        <v>1</v>
      </c>
      <c r="L23" s="253"/>
      <c r="M23" s="251">
        <v>0</v>
      </c>
      <c r="N23" s="254">
        <v>0</v>
      </c>
      <c r="O23" s="251">
        <v>2</v>
      </c>
      <c r="P23" s="253"/>
      <c r="Q23" s="255">
        <v>0</v>
      </c>
      <c r="R23" s="239">
        <v>2</v>
      </c>
      <c r="S23" s="240">
        <v>396.2</v>
      </c>
      <c r="T23" s="241"/>
      <c r="U23" s="242"/>
    </row>
    <row r="24" spans="2:20" ht="15" customHeight="1">
      <c r="B24" s="257" t="s">
        <v>110</v>
      </c>
      <c r="C24" s="258"/>
      <c r="D24" s="258">
        <v>2006</v>
      </c>
      <c r="E24" s="259">
        <v>3</v>
      </c>
      <c r="F24" s="260">
        <v>0</v>
      </c>
      <c r="G24" s="261">
        <v>0</v>
      </c>
      <c r="H24" s="262">
        <v>0</v>
      </c>
      <c r="I24" s="262">
        <v>0</v>
      </c>
      <c r="J24" s="261">
        <v>2</v>
      </c>
      <c r="K24" s="261">
        <v>0</v>
      </c>
      <c r="L24" s="263">
        <v>0</v>
      </c>
      <c r="M24" s="261">
        <v>1</v>
      </c>
      <c r="N24" s="264"/>
      <c r="O24" s="261">
        <v>0</v>
      </c>
      <c r="P24" s="263">
        <v>0</v>
      </c>
      <c r="Q24" s="265">
        <v>1</v>
      </c>
      <c r="R24" s="262">
        <v>0</v>
      </c>
      <c r="S24" s="266">
        <v>0</v>
      </c>
      <c r="T24" s="267"/>
    </row>
    <row r="25" spans="6:17" ht="15" customHeight="1"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</row>
    <row r="26" spans="2:18" ht="12.75" customHeight="1">
      <c r="B26" s="187" t="s">
        <v>76</v>
      </c>
      <c r="C26" s="269"/>
      <c r="D26" s="269"/>
      <c r="F26" s="269" t="s">
        <v>49</v>
      </c>
      <c r="G26" s="269" t="s">
        <v>77</v>
      </c>
      <c r="H26" s="270"/>
      <c r="I26" s="270"/>
      <c r="J26" s="270"/>
      <c r="K26" s="270"/>
      <c r="L26" s="270"/>
      <c r="M26" s="270"/>
      <c r="N26" s="270"/>
      <c r="Q26" s="270"/>
      <c r="R26" s="270"/>
    </row>
    <row r="27" spans="2:19" ht="12.75" customHeight="1">
      <c r="B27" s="269"/>
      <c r="C27" s="269"/>
      <c r="D27" s="269"/>
      <c r="F27" s="269" t="s">
        <v>78</v>
      </c>
      <c r="G27" s="269" t="s">
        <v>79</v>
      </c>
      <c r="H27" s="270"/>
      <c r="I27" s="270"/>
      <c r="J27" s="270"/>
      <c r="K27" s="270"/>
      <c r="L27" s="270"/>
      <c r="M27" s="270"/>
      <c r="N27" s="270"/>
      <c r="Q27" s="270"/>
      <c r="R27" s="270"/>
      <c r="S27" s="270"/>
    </row>
    <row r="28" spans="2:19" ht="12.75" customHeight="1">
      <c r="B28" s="269"/>
      <c r="C28" s="269"/>
      <c r="F28" s="271"/>
      <c r="G28" s="270"/>
      <c r="H28" s="270"/>
      <c r="I28" s="270"/>
      <c r="J28" s="270"/>
      <c r="K28" s="270"/>
      <c r="L28" s="270"/>
      <c r="M28" s="270"/>
      <c r="N28" s="270"/>
      <c r="Q28" s="270"/>
      <c r="R28" s="270"/>
      <c r="S28" s="270"/>
    </row>
    <row r="29" spans="2:19" ht="12.75" customHeight="1">
      <c r="B29" s="269"/>
      <c r="C29" s="269"/>
      <c r="F29" s="271"/>
      <c r="G29" s="270"/>
      <c r="H29" s="270"/>
      <c r="I29" s="270"/>
      <c r="J29" s="270"/>
      <c r="K29" s="270"/>
      <c r="L29" s="270"/>
      <c r="M29" s="270"/>
      <c r="N29" s="270"/>
      <c r="Q29" s="270"/>
      <c r="R29" s="270"/>
      <c r="S29" s="270"/>
    </row>
    <row r="30" spans="6:19" ht="12.75" customHeight="1">
      <c r="F30" s="271"/>
      <c r="G30" s="270"/>
      <c r="H30" s="270"/>
      <c r="I30" s="270"/>
      <c r="J30" s="270"/>
      <c r="K30" s="270"/>
      <c r="L30" s="270"/>
      <c r="M30" s="270"/>
      <c r="N30" s="270"/>
      <c r="Q30" s="270"/>
      <c r="R30" s="270"/>
      <c r="S30" s="270"/>
    </row>
  </sheetData>
  <mergeCells count="1">
    <mergeCell ref="B6:B9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272" customWidth="1"/>
    <col min="2" max="2" width="43.7109375" style="274" customWidth="1"/>
    <col min="3" max="3" width="9.140625" style="274" hidden="1" customWidth="1"/>
    <col min="4" max="6" width="9.140625" style="272" hidden="1" customWidth="1"/>
    <col min="7" max="7" width="7.7109375" style="272" customWidth="1"/>
    <col min="8" max="8" width="9.00390625" style="272" hidden="1" customWidth="1"/>
    <col min="9" max="9" width="9.7109375" style="272" customWidth="1"/>
    <col min="10" max="10" width="9.00390625" style="272" hidden="1" customWidth="1"/>
    <col min="11" max="11" width="9.7109375" style="272" customWidth="1"/>
    <col min="12" max="12" width="9.00390625" style="272" hidden="1" customWidth="1"/>
    <col min="13" max="13" width="9.7109375" style="272" customWidth="1"/>
    <col min="14" max="14" width="9.00390625" style="274" hidden="1" customWidth="1"/>
    <col min="15" max="15" width="9.7109375" style="272" customWidth="1"/>
    <col min="16" max="16" width="9.00390625" style="272" hidden="1" customWidth="1"/>
    <col min="17" max="17" width="9.7109375" style="272" customWidth="1"/>
    <col min="18" max="18" width="9.140625" style="272" hidden="1" customWidth="1"/>
    <col min="19" max="19" width="7.7109375" style="272" customWidth="1"/>
    <col min="20" max="20" width="9.140625" style="272" hidden="1" customWidth="1"/>
    <col min="21" max="21" width="7.7109375" style="272" customWidth="1"/>
    <col min="22" max="22" width="9.140625" style="272" hidden="1" customWidth="1"/>
    <col min="23" max="23" width="7.7109375" style="274" customWidth="1"/>
    <col min="24" max="24" width="9.00390625" style="274" hidden="1" customWidth="1"/>
    <col min="25" max="25" width="7.7109375" style="274" customWidth="1"/>
    <col min="26" max="26" width="9.00390625" style="274" hidden="1" customWidth="1"/>
    <col min="27" max="27" width="7.7109375" style="274" customWidth="1"/>
    <col min="28" max="28" width="9.00390625" style="274" hidden="1" customWidth="1"/>
    <col min="29" max="29" width="10.28125" style="274" customWidth="1"/>
    <col min="30" max="30" width="10.28125" style="272" customWidth="1"/>
    <col min="31" max="31" width="9.00390625" style="274" hidden="1" customWidth="1"/>
    <col min="32" max="32" width="9.00390625" style="272" hidden="1" customWidth="1"/>
    <col min="33" max="33" width="7.7109375" style="272" customWidth="1"/>
    <col min="34" max="34" width="7.7109375" style="274" customWidth="1"/>
    <col min="35" max="35" width="0.13671875" style="274" customWidth="1"/>
    <col min="36" max="245" width="10.28125" style="274" customWidth="1"/>
    <col min="246" max="16384" width="9.140625" style="272" customWidth="1"/>
  </cols>
  <sheetData>
    <row r="1" ht="12.75" customHeight="1">
      <c r="B1" s="273" t="s">
        <v>19</v>
      </c>
    </row>
    <row r="2" spans="2:3" ht="15" customHeight="1">
      <c r="B2" s="273" t="s">
        <v>111</v>
      </c>
      <c r="C2" s="275"/>
    </row>
    <row r="3" spans="2:34" ht="15" customHeight="1">
      <c r="B3" s="273" t="s">
        <v>22</v>
      </c>
      <c r="AH3" s="276" t="s">
        <v>112</v>
      </c>
    </row>
    <row r="4" ht="12.75" customHeight="1">
      <c r="B4" s="277"/>
    </row>
    <row r="5" spans="2:34" ht="24" customHeight="1">
      <c r="B5" s="278" t="s">
        <v>24</v>
      </c>
      <c r="C5" s="279"/>
      <c r="D5" s="279"/>
      <c r="E5" s="280" t="s">
        <v>113</v>
      </c>
      <c r="F5" s="281"/>
      <c r="G5" s="281" t="s">
        <v>111</v>
      </c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>
        <v>2006</v>
      </c>
      <c r="AH5" s="283"/>
    </row>
    <row r="6" spans="2:34" ht="15.75" customHeight="1">
      <c r="B6" s="1005" t="s">
        <v>25</v>
      </c>
      <c r="C6" s="284"/>
      <c r="D6" s="284"/>
      <c r="F6" s="285" t="s">
        <v>26</v>
      </c>
      <c r="G6" s="286" t="s">
        <v>114</v>
      </c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8" t="s">
        <v>115</v>
      </c>
      <c r="AD6" s="288"/>
      <c r="AE6" s="289"/>
      <c r="AF6" s="290"/>
      <c r="AG6" s="289" t="s">
        <v>116</v>
      </c>
      <c r="AH6" s="291"/>
    </row>
    <row r="7" spans="2:34" ht="13.5" customHeight="1">
      <c r="B7" s="1006"/>
      <c r="C7" s="292" t="s">
        <v>38</v>
      </c>
      <c r="D7" s="292"/>
      <c r="F7" s="293" t="s">
        <v>39</v>
      </c>
      <c r="G7" s="294" t="s">
        <v>117</v>
      </c>
      <c r="H7" s="295"/>
      <c r="I7" s="296" t="s">
        <v>118</v>
      </c>
      <c r="J7" s="295"/>
      <c r="K7" s="296" t="s">
        <v>119</v>
      </c>
      <c r="L7" s="295"/>
      <c r="M7" s="296" t="s">
        <v>120</v>
      </c>
      <c r="N7" s="295"/>
      <c r="O7" s="296" t="s">
        <v>121</v>
      </c>
      <c r="P7" s="295"/>
      <c r="Q7" s="296" t="s">
        <v>122</v>
      </c>
      <c r="R7" s="295"/>
      <c r="S7" s="296" t="s">
        <v>123</v>
      </c>
      <c r="T7" s="295"/>
      <c r="U7" s="296" t="s">
        <v>124</v>
      </c>
      <c r="V7" s="295"/>
      <c r="W7" s="296" t="s">
        <v>125</v>
      </c>
      <c r="X7" s="295"/>
      <c r="Y7" s="296" t="s">
        <v>126</v>
      </c>
      <c r="Z7" s="295"/>
      <c r="AA7" s="296" t="s">
        <v>127</v>
      </c>
      <c r="AB7" s="295"/>
      <c r="AC7" s="297" t="s">
        <v>128</v>
      </c>
      <c r="AD7" s="298"/>
      <c r="AE7" s="299" t="s">
        <v>129</v>
      </c>
      <c r="AF7" s="299"/>
      <c r="AG7" s="300" t="s">
        <v>130</v>
      </c>
      <c r="AH7" s="301"/>
    </row>
    <row r="8" spans="2:34" ht="13.5" customHeight="1">
      <c r="B8" s="1007"/>
      <c r="C8" s="302"/>
      <c r="D8" s="302"/>
      <c r="F8" s="303"/>
      <c r="G8" s="304" t="s">
        <v>51</v>
      </c>
      <c r="H8" s="305" t="s">
        <v>131</v>
      </c>
      <c r="I8" s="305" t="s">
        <v>51</v>
      </c>
      <c r="J8" s="305" t="s">
        <v>131</v>
      </c>
      <c r="K8" s="305" t="s">
        <v>51</v>
      </c>
      <c r="L8" s="305" t="s">
        <v>131</v>
      </c>
      <c r="M8" s="305" t="s">
        <v>51</v>
      </c>
      <c r="N8" s="305" t="s">
        <v>131</v>
      </c>
      <c r="O8" s="305" t="s">
        <v>51</v>
      </c>
      <c r="P8" s="305" t="s">
        <v>131</v>
      </c>
      <c r="Q8" s="305" t="s">
        <v>51</v>
      </c>
      <c r="R8" s="305" t="s">
        <v>131</v>
      </c>
      <c r="S8" s="305" t="s">
        <v>51</v>
      </c>
      <c r="T8" s="305" t="s">
        <v>131</v>
      </c>
      <c r="U8" s="305" t="s">
        <v>51</v>
      </c>
      <c r="V8" s="305" t="s">
        <v>131</v>
      </c>
      <c r="W8" s="305" t="s">
        <v>51</v>
      </c>
      <c r="X8" s="305" t="s">
        <v>131</v>
      </c>
      <c r="Y8" s="305" t="s">
        <v>51</v>
      </c>
      <c r="Z8" s="305" t="s">
        <v>131</v>
      </c>
      <c r="AA8" s="305" t="s">
        <v>51</v>
      </c>
      <c r="AB8" s="306" t="s">
        <v>131</v>
      </c>
      <c r="AC8" s="305" t="s">
        <v>49</v>
      </c>
      <c r="AD8" s="305" t="s">
        <v>132</v>
      </c>
      <c r="AE8" s="305" t="s">
        <v>53</v>
      </c>
      <c r="AF8" s="305" t="s">
        <v>133</v>
      </c>
      <c r="AG8" s="305" t="s">
        <v>49</v>
      </c>
      <c r="AH8" s="307" t="s">
        <v>132</v>
      </c>
    </row>
    <row r="9" spans="2:34" ht="5.25" customHeight="1">
      <c r="B9" s="308"/>
      <c r="C9" s="308"/>
      <c r="D9" s="308"/>
      <c r="F9" s="309"/>
      <c r="G9" s="310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2"/>
    </row>
    <row r="10" spans="1:36" ht="13.5" customHeight="1">
      <c r="A10" s="313"/>
      <c r="B10" s="314" t="s">
        <v>54</v>
      </c>
      <c r="C10" s="315"/>
      <c r="D10" s="315">
        <v>2006</v>
      </c>
      <c r="E10" s="316">
        <f aca="true" t="shared" si="0" ref="E10:E31">$H10+$J10+$L10+$N10+$P10+$R10+$T10+$V10+$X10+$Z10+$AB10</f>
        <v>592919.17</v>
      </c>
      <c r="F10" s="317">
        <v>1301</v>
      </c>
      <c r="G10" s="318">
        <f aca="true" t="shared" si="1" ref="G10:G31">IF(AND(($E10&gt;0),NOT(ISBLANK(H10))),H10/$E10/0.01,"")</f>
        <v>11.448491368562093</v>
      </c>
      <c r="H10" s="319">
        <v>67880.3</v>
      </c>
      <c r="I10" s="319">
        <f aca="true" t="shared" si="2" ref="I10:I31">IF(AND(($E10&gt;0),NOT(ISBLANK(J10))),J10/$E10/0.01,"")</f>
        <v>6.96761077905442</v>
      </c>
      <c r="J10" s="319">
        <v>41312.3</v>
      </c>
      <c r="K10" s="319">
        <f aca="true" t="shared" si="3" ref="K10:K31">IF(AND(($E10&gt;0),NOT(ISBLANK(L10))),L10/$E10/0.01,"")</f>
        <v>4.594656637598679</v>
      </c>
      <c r="L10" s="319">
        <v>27242.6</v>
      </c>
      <c r="M10" s="319">
        <f aca="true" t="shared" si="4" ref="M10:M31">IF(AND(($E10&gt;0),NOT(ISBLANK(N10))),N10/$E10/0.01,"")</f>
        <v>22.675266174983005</v>
      </c>
      <c r="N10" s="319">
        <v>134446</v>
      </c>
      <c r="O10" s="319">
        <f aca="true" t="shared" si="5" ref="O10:O31">IF(AND(($E10&gt;0),NOT(ISBLANK(P10))),P10/$E10/0.01,"")</f>
        <v>1.5103239114363598</v>
      </c>
      <c r="P10" s="319">
        <v>8955</v>
      </c>
      <c r="Q10" s="319">
        <f aca="true" t="shared" si="6" ref="Q10:Q31">IF(AND(($E10&gt;0),NOT(ISBLANK(R10))),R10/$E10/0.01,"")</f>
        <v>4.691415189021464</v>
      </c>
      <c r="R10" s="319">
        <v>27816.3</v>
      </c>
      <c r="S10" s="319">
        <f aca="true" t="shared" si="7" ref="S10:S31">IF(AND(($E10&gt;0),NOT(ISBLANK(T10))),T10/$E10/0.01,"")</f>
        <v>7.040251371869119</v>
      </c>
      <c r="T10" s="319">
        <v>41743</v>
      </c>
      <c r="U10" s="319">
        <f aca="true" t="shared" si="8" ref="U10:U31">IF(AND(($E10&gt;0),NOT(ISBLANK(V10))),V10/$E10/0.01,"")</f>
        <v>0</v>
      </c>
      <c r="V10" s="319">
        <v>0</v>
      </c>
      <c r="W10" s="319">
        <f aca="true" t="shared" si="9" ref="W10:W31">IF(AND(($E10&gt;0),NOT(ISBLANK(X10))),X10/$E10/0.01,"")</f>
        <v>1.8810321143774116</v>
      </c>
      <c r="X10" s="319">
        <v>11153</v>
      </c>
      <c r="Y10" s="319">
        <f aca="true" t="shared" si="10" ref="Y10:Y31">IF(AND(($E10&gt;0),NOT(ISBLANK(Z10))),Z10/$E10/0.01,"")</f>
        <v>25.092080089095447</v>
      </c>
      <c r="Z10" s="319">
        <v>148775.753</v>
      </c>
      <c r="AA10" s="319">
        <f aca="true" t="shared" si="11" ref="AA10:AA31">IF(AND(($E10&gt;0),NOT(ISBLANK(AB10))),AB10/$E10/0.01,"")</f>
        <v>14.098872364001993</v>
      </c>
      <c r="AB10" s="320">
        <v>83594.917</v>
      </c>
      <c r="AC10" s="321">
        <v>319</v>
      </c>
      <c r="AD10" s="319">
        <f aca="true" t="shared" si="12" ref="AD10:AD31">IF($F10&gt;0,AC10/$F10/0.01,"")</f>
        <v>24.5196003074558</v>
      </c>
      <c r="AE10" s="322">
        <v>250</v>
      </c>
      <c r="AF10" s="320">
        <f aca="true" t="shared" si="13" ref="AF10:AF31">IF($F10&gt;0,AE10/$F10/0.01,"")</f>
        <v>19.21598770176787</v>
      </c>
      <c r="AG10" s="321">
        <v>46</v>
      </c>
      <c r="AH10" s="323">
        <f aca="true" t="shared" si="14" ref="AH10:AH31">IF($F10&gt;0,AG10/$F10/0.01,"")</f>
        <v>3.5357417371252886</v>
      </c>
      <c r="AI10" s="324"/>
      <c r="AJ10" s="325"/>
    </row>
    <row r="11" spans="1:36" ht="13.5" customHeight="1">
      <c r="A11" s="313"/>
      <c r="B11" s="326" t="s">
        <v>55</v>
      </c>
      <c r="C11" s="327"/>
      <c r="D11" s="327">
        <v>2006</v>
      </c>
      <c r="E11" s="313">
        <f t="shared" si="0"/>
        <v>13853</v>
      </c>
      <c r="F11" s="328">
        <v>3</v>
      </c>
      <c r="G11" s="329">
        <f t="shared" si="1"/>
        <v>38.2588608965567</v>
      </c>
      <c r="H11" s="330">
        <v>5300</v>
      </c>
      <c r="I11" s="330">
        <f t="shared" si="2"/>
        <v>0</v>
      </c>
      <c r="J11" s="330">
        <v>0</v>
      </c>
      <c r="K11" s="330">
        <f t="shared" si="3"/>
        <v>12.993575398830579</v>
      </c>
      <c r="L11" s="330">
        <v>1800</v>
      </c>
      <c r="M11" s="330">
        <f t="shared" si="4"/>
        <v>18.046632498375804</v>
      </c>
      <c r="N11" s="330">
        <v>2500</v>
      </c>
      <c r="O11" s="330">
        <f t="shared" si="5"/>
        <v>0.786833176929185</v>
      </c>
      <c r="P11" s="330">
        <v>109</v>
      </c>
      <c r="Q11" s="330">
        <f t="shared" si="6"/>
        <v>4.331191799610193</v>
      </c>
      <c r="R11" s="330">
        <v>600</v>
      </c>
      <c r="S11" s="330">
        <f t="shared" si="7"/>
        <v>0</v>
      </c>
      <c r="T11" s="330">
        <v>0</v>
      </c>
      <c r="U11" s="330">
        <f t="shared" si="8"/>
        <v>0</v>
      </c>
      <c r="V11" s="330">
        <v>0</v>
      </c>
      <c r="W11" s="330">
        <f t="shared" si="9"/>
        <v>0</v>
      </c>
      <c r="X11" s="330">
        <v>0</v>
      </c>
      <c r="Y11" s="330">
        <f t="shared" si="10"/>
        <v>25.58290622969754</v>
      </c>
      <c r="Z11" s="330">
        <v>3544</v>
      </c>
      <c r="AA11" s="330">
        <f t="shared" si="11"/>
        <v>0</v>
      </c>
      <c r="AB11" s="331">
        <v>0</v>
      </c>
      <c r="AC11" s="332">
        <v>1</v>
      </c>
      <c r="AD11" s="330">
        <f t="shared" si="12"/>
        <v>33.33333333333333</v>
      </c>
      <c r="AE11" s="333">
        <v>1</v>
      </c>
      <c r="AF11" s="331">
        <f t="shared" si="13"/>
        <v>33.33333333333333</v>
      </c>
      <c r="AG11" s="332">
        <v>0</v>
      </c>
      <c r="AH11" s="334">
        <f t="shared" si="14"/>
        <v>0</v>
      </c>
      <c r="AI11" s="324"/>
      <c r="AJ11" s="325"/>
    </row>
    <row r="12" spans="1:36" ht="13.5" customHeight="1">
      <c r="A12" s="313"/>
      <c r="B12" s="335" t="s">
        <v>56</v>
      </c>
      <c r="C12" s="336"/>
      <c r="D12" s="336">
        <v>2006</v>
      </c>
      <c r="E12" s="337">
        <f t="shared" si="0"/>
        <v>15536</v>
      </c>
      <c r="F12" s="338">
        <v>42</v>
      </c>
      <c r="G12" s="339">
        <f t="shared" si="1"/>
        <v>0.772399588053553</v>
      </c>
      <c r="H12" s="340">
        <v>120</v>
      </c>
      <c r="I12" s="340">
        <f t="shared" si="2"/>
        <v>0.8045829042224512</v>
      </c>
      <c r="J12" s="340">
        <v>125</v>
      </c>
      <c r="K12" s="340">
        <f t="shared" si="3"/>
        <v>0</v>
      </c>
      <c r="L12" s="340">
        <v>0</v>
      </c>
      <c r="M12" s="340">
        <f t="shared" si="4"/>
        <v>13.516992790937179</v>
      </c>
      <c r="N12" s="340">
        <v>2100</v>
      </c>
      <c r="O12" s="340">
        <f t="shared" si="5"/>
        <v>0.9654994850669413</v>
      </c>
      <c r="P12" s="340">
        <v>150</v>
      </c>
      <c r="Q12" s="340">
        <f t="shared" si="6"/>
        <v>0.42481977342945415</v>
      </c>
      <c r="R12" s="340">
        <v>66</v>
      </c>
      <c r="S12" s="340">
        <f t="shared" si="7"/>
        <v>0</v>
      </c>
      <c r="T12" s="340">
        <v>0</v>
      </c>
      <c r="U12" s="340">
        <f t="shared" si="8"/>
        <v>0</v>
      </c>
      <c r="V12" s="340">
        <v>0</v>
      </c>
      <c r="W12" s="340">
        <f t="shared" si="9"/>
        <v>2.317198764160659</v>
      </c>
      <c r="X12" s="340">
        <v>360</v>
      </c>
      <c r="Y12" s="340">
        <f t="shared" si="10"/>
        <v>81.14701338825952</v>
      </c>
      <c r="Z12" s="340">
        <v>12607</v>
      </c>
      <c r="AA12" s="340">
        <f t="shared" si="11"/>
        <v>0.051493305870236865</v>
      </c>
      <c r="AB12" s="341">
        <v>8</v>
      </c>
      <c r="AC12" s="342">
        <v>2</v>
      </c>
      <c r="AD12" s="340">
        <f t="shared" si="12"/>
        <v>4.761904761904762</v>
      </c>
      <c r="AE12" s="343">
        <v>0</v>
      </c>
      <c r="AF12" s="341">
        <f t="shared" si="13"/>
        <v>0</v>
      </c>
      <c r="AG12" s="342">
        <v>3</v>
      </c>
      <c r="AH12" s="344">
        <f t="shared" si="14"/>
        <v>7.142857142857142</v>
      </c>
      <c r="AI12" s="324"/>
      <c r="AJ12" s="325"/>
    </row>
    <row r="13" spans="1:36" ht="13.5" customHeight="1">
      <c r="A13" s="313"/>
      <c r="B13" s="326" t="s">
        <v>57</v>
      </c>
      <c r="C13" s="327"/>
      <c r="D13" s="327">
        <v>2006</v>
      </c>
      <c r="E13" s="313">
        <f t="shared" si="0"/>
        <v>25162.5</v>
      </c>
      <c r="F13" s="328">
        <v>16</v>
      </c>
      <c r="G13" s="329">
        <f t="shared" si="1"/>
        <v>13.929458519622454</v>
      </c>
      <c r="H13" s="330">
        <v>3505</v>
      </c>
      <c r="I13" s="330">
        <f t="shared" si="2"/>
        <v>11.664182811723796</v>
      </c>
      <c r="J13" s="330">
        <v>2935</v>
      </c>
      <c r="K13" s="330">
        <f t="shared" si="3"/>
        <v>0.5961251862891207</v>
      </c>
      <c r="L13" s="330">
        <v>150</v>
      </c>
      <c r="M13" s="330">
        <f t="shared" si="4"/>
        <v>29.309488325881766</v>
      </c>
      <c r="N13" s="330">
        <v>7375</v>
      </c>
      <c r="O13" s="330">
        <f t="shared" si="5"/>
        <v>0.33780427223050175</v>
      </c>
      <c r="P13" s="330">
        <v>85</v>
      </c>
      <c r="Q13" s="330">
        <f t="shared" si="6"/>
        <v>6.477893691008445</v>
      </c>
      <c r="R13" s="330">
        <v>1630</v>
      </c>
      <c r="S13" s="330">
        <f t="shared" si="7"/>
        <v>28.614008941877795</v>
      </c>
      <c r="T13" s="330">
        <v>7200</v>
      </c>
      <c r="U13" s="330">
        <f t="shared" si="8"/>
        <v>0</v>
      </c>
      <c r="V13" s="330">
        <v>0</v>
      </c>
      <c r="W13" s="330">
        <f t="shared" si="9"/>
        <v>0</v>
      </c>
      <c r="X13" s="330">
        <v>0</v>
      </c>
      <c r="Y13" s="330">
        <f t="shared" si="10"/>
        <v>7.0839542970690506</v>
      </c>
      <c r="Z13" s="330">
        <v>1782.5</v>
      </c>
      <c r="AA13" s="330">
        <f t="shared" si="11"/>
        <v>1.987083954297069</v>
      </c>
      <c r="AB13" s="331">
        <v>500</v>
      </c>
      <c r="AC13" s="332">
        <v>8</v>
      </c>
      <c r="AD13" s="330">
        <f t="shared" si="12"/>
        <v>50</v>
      </c>
      <c r="AE13" s="333">
        <v>8</v>
      </c>
      <c r="AF13" s="331">
        <f t="shared" si="13"/>
        <v>50</v>
      </c>
      <c r="AG13" s="332">
        <v>0</v>
      </c>
      <c r="AH13" s="334">
        <f t="shared" si="14"/>
        <v>0</v>
      </c>
      <c r="AI13" s="324"/>
      <c r="AJ13" s="325"/>
    </row>
    <row r="14" spans="1:36" ht="13.5" customHeight="1">
      <c r="A14" s="313"/>
      <c r="B14" s="335" t="s">
        <v>58</v>
      </c>
      <c r="C14" s="336"/>
      <c r="D14" s="336">
        <v>2006</v>
      </c>
      <c r="E14" s="337">
        <f t="shared" si="0"/>
        <v>24881.9</v>
      </c>
      <c r="F14" s="338">
        <v>53</v>
      </c>
      <c r="G14" s="339">
        <f t="shared" si="1"/>
        <v>9.553128981307697</v>
      </c>
      <c r="H14" s="340">
        <v>2377</v>
      </c>
      <c r="I14" s="340">
        <f t="shared" si="2"/>
        <v>0.08037971376783926</v>
      </c>
      <c r="J14" s="340">
        <v>20</v>
      </c>
      <c r="K14" s="340">
        <f t="shared" si="3"/>
        <v>9.042717798881917</v>
      </c>
      <c r="L14" s="340">
        <v>2250</v>
      </c>
      <c r="M14" s="340">
        <f t="shared" si="4"/>
        <v>9.645565652140712</v>
      </c>
      <c r="N14" s="340">
        <v>2400</v>
      </c>
      <c r="O14" s="340">
        <f t="shared" si="5"/>
        <v>0.8037971376783927</v>
      </c>
      <c r="P14" s="340">
        <v>200</v>
      </c>
      <c r="Q14" s="340">
        <f t="shared" si="6"/>
        <v>2.7650621536136706</v>
      </c>
      <c r="R14" s="340">
        <v>688</v>
      </c>
      <c r="S14" s="340">
        <f t="shared" si="7"/>
        <v>5.1844915380256325</v>
      </c>
      <c r="T14" s="340">
        <v>1290</v>
      </c>
      <c r="U14" s="340">
        <f t="shared" si="8"/>
        <v>0</v>
      </c>
      <c r="V14" s="340">
        <v>0</v>
      </c>
      <c r="W14" s="340">
        <f t="shared" si="9"/>
        <v>1.527214561588946</v>
      </c>
      <c r="X14" s="340">
        <v>380</v>
      </c>
      <c r="Y14" s="340">
        <f t="shared" si="10"/>
        <v>38.61119930551927</v>
      </c>
      <c r="Z14" s="340">
        <v>9607.2</v>
      </c>
      <c r="AA14" s="340">
        <f t="shared" si="11"/>
        <v>22.78644315747591</v>
      </c>
      <c r="AB14" s="341">
        <v>5669.7</v>
      </c>
      <c r="AC14" s="342">
        <v>11</v>
      </c>
      <c r="AD14" s="340">
        <f t="shared" si="12"/>
        <v>20.754716981132077</v>
      </c>
      <c r="AE14" s="343">
        <v>7</v>
      </c>
      <c r="AF14" s="341">
        <f t="shared" si="13"/>
        <v>13.20754716981132</v>
      </c>
      <c r="AG14" s="342">
        <v>4</v>
      </c>
      <c r="AH14" s="344">
        <f t="shared" si="14"/>
        <v>7.547169811320754</v>
      </c>
      <c r="AI14" s="324"/>
      <c r="AJ14" s="325"/>
    </row>
    <row r="15" spans="1:36" ht="13.5" customHeight="1">
      <c r="A15" s="313"/>
      <c r="B15" s="326" t="s">
        <v>59</v>
      </c>
      <c r="C15" s="327"/>
      <c r="D15" s="327">
        <v>2006</v>
      </c>
      <c r="E15" s="313">
        <f t="shared" si="0"/>
        <v>106782.235</v>
      </c>
      <c r="F15" s="328">
        <v>46</v>
      </c>
      <c r="G15" s="329">
        <f t="shared" si="1"/>
        <v>4.754536182914696</v>
      </c>
      <c r="H15" s="330">
        <v>5077</v>
      </c>
      <c r="I15" s="330">
        <f t="shared" si="2"/>
        <v>9.478542943027929</v>
      </c>
      <c r="J15" s="330">
        <v>10121.4</v>
      </c>
      <c r="K15" s="330">
        <f t="shared" si="3"/>
        <v>4.101805885595108</v>
      </c>
      <c r="L15" s="330">
        <v>4380</v>
      </c>
      <c r="M15" s="330">
        <f t="shared" si="4"/>
        <v>29.360220826994304</v>
      </c>
      <c r="N15" s="330">
        <v>31351.5</v>
      </c>
      <c r="O15" s="330">
        <f t="shared" si="5"/>
        <v>3.1568921553290203</v>
      </c>
      <c r="P15" s="330">
        <v>3371</v>
      </c>
      <c r="Q15" s="330">
        <f t="shared" si="6"/>
        <v>7.113542809812887</v>
      </c>
      <c r="R15" s="330">
        <v>7596</v>
      </c>
      <c r="S15" s="330">
        <f t="shared" si="7"/>
        <v>12.639742931022187</v>
      </c>
      <c r="T15" s="330">
        <v>13497</v>
      </c>
      <c r="U15" s="330">
        <f t="shared" si="8"/>
        <v>0</v>
      </c>
      <c r="V15" s="330">
        <v>0</v>
      </c>
      <c r="W15" s="330">
        <f t="shared" si="9"/>
        <v>0</v>
      </c>
      <c r="X15" s="330">
        <v>0</v>
      </c>
      <c r="Y15" s="330">
        <f t="shared" si="10"/>
        <v>25.967685542450013</v>
      </c>
      <c r="Z15" s="330">
        <v>27728.875</v>
      </c>
      <c r="AA15" s="330">
        <f t="shared" si="11"/>
        <v>3.4270307228538526</v>
      </c>
      <c r="AB15" s="331">
        <v>3659.46</v>
      </c>
      <c r="AC15" s="332">
        <v>13</v>
      </c>
      <c r="AD15" s="330">
        <f t="shared" si="12"/>
        <v>28.260869565217387</v>
      </c>
      <c r="AE15" s="333">
        <v>7</v>
      </c>
      <c r="AF15" s="331">
        <f t="shared" si="13"/>
        <v>15.217391304347826</v>
      </c>
      <c r="AG15" s="332">
        <v>9</v>
      </c>
      <c r="AH15" s="334">
        <f t="shared" si="14"/>
        <v>19.565217391304348</v>
      </c>
      <c r="AI15" s="324"/>
      <c r="AJ15" s="325"/>
    </row>
    <row r="16" spans="1:36" ht="13.5" customHeight="1">
      <c r="A16" s="313"/>
      <c r="B16" s="335" t="s">
        <v>60</v>
      </c>
      <c r="C16" s="336"/>
      <c r="D16" s="336">
        <v>2006</v>
      </c>
      <c r="E16" s="337">
        <f t="shared" si="0"/>
        <v>30371</v>
      </c>
      <c r="F16" s="338">
        <v>20</v>
      </c>
      <c r="G16" s="339">
        <f t="shared" si="1"/>
        <v>9.877843995917159</v>
      </c>
      <c r="H16" s="340">
        <v>3000</v>
      </c>
      <c r="I16" s="340">
        <f t="shared" si="2"/>
        <v>0</v>
      </c>
      <c r="J16" s="340">
        <v>0</v>
      </c>
      <c r="K16" s="340">
        <f t="shared" si="3"/>
        <v>0</v>
      </c>
      <c r="L16" s="340">
        <v>0</v>
      </c>
      <c r="M16" s="340">
        <f t="shared" si="4"/>
        <v>0</v>
      </c>
      <c r="N16" s="340">
        <v>0</v>
      </c>
      <c r="O16" s="340">
        <f t="shared" si="5"/>
        <v>1.3170458661222877</v>
      </c>
      <c r="P16" s="340">
        <v>400</v>
      </c>
      <c r="Q16" s="340">
        <f t="shared" si="6"/>
        <v>0</v>
      </c>
      <c r="R16" s="340">
        <v>0</v>
      </c>
      <c r="S16" s="340">
        <f t="shared" si="7"/>
        <v>0</v>
      </c>
      <c r="T16" s="340">
        <v>0</v>
      </c>
      <c r="U16" s="340">
        <f t="shared" si="8"/>
        <v>0</v>
      </c>
      <c r="V16" s="340">
        <v>0</v>
      </c>
      <c r="W16" s="340">
        <f t="shared" si="9"/>
        <v>0</v>
      </c>
      <c r="X16" s="340">
        <v>0</v>
      </c>
      <c r="Y16" s="340">
        <f t="shared" si="10"/>
        <v>72.43752263672583</v>
      </c>
      <c r="Z16" s="340">
        <v>22000</v>
      </c>
      <c r="AA16" s="340">
        <f t="shared" si="11"/>
        <v>16.36758750123473</v>
      </c>
      <c r="AB16" s="341">
        <v>4971</v>
      </c>
      <c r="AC16" s="342">
        <v>3</v>
      </c>
      <c r="AD16" s="340">
        <f t="shared" si="12"/>
        <v>15</v>
      </c>
      <c r="AE16" s="343">
        <v>4</v>
      </c>
      <c r="AF16" s="341">
        <f t="shared" si="13"/>
        <v>20</v>
      </c>
      <c r="AG16" s="342">
        <v>1</v>
      </c>
      <c r="AH16" s="344">
        <f t="shared" si="14"/>
        <v>5</v>
      </c>
      <c r="AI16" s="324"/>
      <c r="AJ16" s="325"/>
    </row>
    <row r="17" spans="1:36" ht="13.5" customHeight="1">
      <c r="A17" s="313"/>
      <c r="B17" s="326" t="s">
        <v>61</v>
      </c>
      <c r="C17" s="327"/>
      <c r="D17" s="327">
        <v>2006</v>
      </c>
      <c r="E17" s="313">
        <f t="shared" si="0"/>
        <v>186282.1</v>
      </c>
      <c r="F17" s="328">
        <v>593</v>
      </c>
      <c r="G17" s="329">
        <f t="shared" si="1"/>
        <v>12.982460472584323</v>
      </c>
      <c r="H17" s="330">
        <v>24184</v>
      </c>
      <c r="I17" s="330">
        <f t="shared" si="2"/>
        <v>8.535441676897564</v>
      </c>
      <c r="J17" s="330">
        <v>15900</v>
      </c>
      <c r="K17" s="330">
        <f t="shared" si="3"/>
        <v>4.224775219948669</v>
      </c>
      <c r="L17" s="330">
        <v>7870</v>
      </c>
      <c r="M17" s="330">
        <f t="shared" si="4"/>
        <v>24.956772550878476</v>
      </c>
      <c r="N17" s="330">
        <v>46490</v>
      </c>
      <c r="O17" s="330">
        <f t="shared" si="5"/>
        <v>0.8846797411023388</v>
      </c>
      <c r="P17" s="330">
        <v>1648</v>
      </c>
      <c r="Q17" s="330">
        <f t="shared" si="6"/>
        <v>4.681072416512375</v>
      </c>
      <c r="R17" s="330">
        <v>8720</v>
      </c>
      <c r="S17" s="330">
        <f t="shared" si="7"/>
        <v>4.851244429819075</v>
      </c>
      <c r="T17" s="330">
        <v>9037</v>
      </c>
      <c r="U17" s="330">
        <f t="shared" si="8"/>
        <v>0</v>
      </c>
      <c r="V17" s="330">
        <v>0</v>
      </c>
      <c r="W17" s="330">
        <f t="shared" si="9"/>
        <v>3.850074698535178</v>
      </c>
      <c r="X17" s="330">
        <v>7172</v>
      </c>
      <c r="Y17" s="330">
        <f t="shared" si="10"/>
        <v>25.317032608071305</v>
      </c>
      <c r="Z17" s="330">
        <v>47161.1</v>
      </c>
      <c r="AA17" s="330">
        <f t="shared" si="11"/>
        <v>9.716446185650687</v>
      </c>
      <c r="AB17" s="331">
        <v>18100</v>
      </c>
      <c r="AC17" s="332">
        <v>114</v>
      </c>
      <c r="AD17" s="330">
        <f t="shared" si="12"/>
        <v>19.224283305227654</v>
      </c>
      <c r="AE17" s="333">
        <v>91</v>
      </c>
      <c r="AF17" s="331">
        <f t="shared" si="13"/>
        <v>15.345699831365936</v>
      </c>
      <c r="AG17" s="332">
        <v>10</v>
      </c>
      <c r="AH17" s="334">
        <f t="shared" si="14"/>
        <v>1.6863406408094435</v>
      </c>
      <c r="AI17" s="324"/>
      <c r="AJ17" s="325"/>
    </row>
    <row r="18" spans="1:36" ht="13.5" customHeight="1">
      <c r="A18" s="313"/>
      <c r="B18" s="335" t="s">
        <v>62</v>
      </c>
      <c r="C18" s="336"/>
      <c r="D18" s="336">
        <v>2006</v>
      </c>
      <c r="E18" s="337">
        <f t="shared" si="0"/>
        <v>0</v>
      </c>
      <c r="F18" s="338">
        <v>2</v>
      </c>
      <c r="G18" s="339">
        <f t="shared" si="1"/>
      </c>
      <c r="H18" s="340">
        <v>0</v>
      </c>
      <c r="I18" s="340">
        <f t="shared" si="2"/>
      </c>
      <c r="J18" s="340">
        <v>0</v>
      </c>
      <c r="K18" s="340">
        <f t="shared" si="3"/>
      </c>
      <c r="L18" s="340">
        <v>0</v>
      </c>
      <c r="M18" s="340">
        <f t="shared" si="4"/>
      </c>
      <c r="N18" s="340">
        <v>0</v>
      </c>
      <c r="O18" s="340">
        <f t="shared" si="5"/>
      </c>
      <c r="P18" s="340">
        <v>0</v>
      </c>
      <c r="Q18" s="340">
        <f t="shared" si="6"/>
      </c>
      <c r="R18" s="340">
        <v>0</v>
      </c>
      <c r="S18" s="340">
        <f t="shared" si="7"/>
      </c>
      <c r="T18" s="340">
        <v>0</v>
      </c>
      <c r="U18" s="340">
        <f t="shared" si="8"/>
      </c>
      <c r="V18" s="340">
        <v>0</v>
      </c>
      <c r="W18" s="340">
        <f t="shared" si="9"/>
      </c>
      <c r="X18" s="340">
        <v>0</v>
      </c>
      <c r="Y18" s="340">
        <f t="shared" si="10"/>
      </c>
      <c r="Z18" s="340">
        <v>0</v>
      </c>
      <c r="AA18" s="340">
        <f t="shared" si="11"/>
      </c>
      <c r="AB18" s="341">
        <v>0</v>
      </c>
      <c r="AC18" s="342">
        <v>0</v>
      </c>
      <c r="AD18" s="340">
        <f t="shared" si="12"/>
        <v>0</v>
      </c>
      <c r="AE18" s="343">
        <v>0</v>
      </c>
      <c r="AF18" s="341">
        <f t="shared" si="13"/>
        <v>0</v>
      </c>
      <c r="AG18" s="342">
        <v>0</v>
      </c>
      <c r="AH18" s="344">
        <f t="shared" si="14"/>
        <v>0</v>
      </c>
      <c r="AI18" s="324"/>
      <c r="AJ18" s="325"/>
    </row>
    <row r="19" spans="1:36" ht="13.5" customHeight="1">
      <c r="A19" s="313"/>
      <c r="B19" s="326" t="s">
        <v>63</v>
      </c>
      <c r="C19" s="327"/>
      <c r="D19" s="327">
        <v>2006</v>
      </c>
      <c r="E19" s="313">
        <f t="shared" si="0"/>
        <v>11541.019</v>
      </c>
      <c r="F19" s="328">
        <v>101</v>
      </c>
      <c r="G19" s="329">
        <f t="shared" si="1"/>
        <v>24.911145194371482</v>
      </c>
      <c r="H19" s="330">
        <v>2875</v>
      </c>
      <c r="I19" s="330">
        <f t="shared" si="2"/>
        <v>0</v>
      </c>
      <c r="J19" s="330">
        <v>0</v>
      </c>
      <c r="K19" s="330">
        <f t="shared" si="3"/>
        <v>8.664746154563995</v>
      </c>
      <c r="L19" s="330">
        <v>1000</v>
      </c>
      <c r="M19" s="330">
        <f t="shared" si="4"/>
        <v>14.38347861657623</v>
      </c>
      <c r="N19" s="330">
        <v>1660</v>
      </c>
      <c r="O19" s="330">
        <f t="shared" si="5"/>
        <v>0.8664746154563995</v>
      </c>
      <c r="P19" s="330">
        <v>100</v>
      </c>
      <c r="Q19" s="330">
        <f t="shared" si="6"/>
        <v>0</v>
      </c>
      <c r="R19" s="330">
        <v>0</v>
      </c>
      <c r="S19" s="330">
        <f t="shared" si="7"/>
        <v>0</v>
      </c>
      <c r="T19" s="330">
        <v>0</v>
      </c>
      <c r="U19" s="330">
        <f t="shared" si="8"/>
        <v>0</v>
      </c>
      <c r="V19" s="330">
        <v>0</v>
      </c>
      <c r="W19" s="330">
        <f t="shared" si="9"/>
        <v>0</v>
      </c>
      <c r="X19" s="330">
        <v>0</v>
      </c>
      <c r="Y19" s="330">
        <f t="shared" si="10"/>
        <v>0</v>
      </c>
      <c r="Z19" s="330">
        <v>0</v>
      </c>
      <c r="AA19" s="330">
        <f t="shared" si="11"/>
        <v>51.174155419031884</v>
      </c>
      <c r="AB19" s="331">
        <v>5906.019</v>
      </c>
      <c r="AC19" s="332">
        <v>26</v>
      </c>
      <c r="AD19" s="330">
        <f t="shared" si="12"/>
        <v>25.742574257425744</v>
      </c>
      <c r="AE19" s="333">
        <v>10</v>
      </c>
      <c r="AF19" s="331">
        <f t="shared" si="13"/>
        <v>9.900990099009901</v>
      </c>
      <c r="AG19" s="332">
        <v>0</v>
      </c>
      <c r="AH19" s="334">
        <f t="shared" si="14"/>
        <v>0</v>
      </c>
      <c r="AI19" s="324"/>
      <c r="AJ19" s="325"/>
    </row>
    <row r="20" spans="1:36" ht="13.5" customHeight="1">
      <c r="A20" s="313"/>
      <c r="B20" s="335" t="s">
        <v>64</v>
      </c>
      <c r="C20" s="336"/>
      <c r="D20" s="336">
        <v>2006</v>
      </c>
      <c r="E20" s="337">
        <f t="shared" si="0"/>
        <v>59760</v>
      </c>
      <c r="F20" s="338">
        <v>19</v>
      </c>
      <c r="G20" s="339">
        <f t="shared" si="1"/>
        <v>5.177376171352075</v>
      </c>
      <c r="H20" s="340">
        <v>3094</v>
      </c>
      <c r="I20" s="340">
        <f t="shared" si="2"/>
        <v>15.545515394912984</v>
      </c>
      <c r="J20" s="340">
        <v>9290</v>
      </c>
      <c r="K20" s="340">
        <f t="shared" si="3"/>
        <v>0.1757028112449799</v>
      </c>
      <c r="L20" s="340">
        <v>105</v>
      </c>
      <c r="M20" s="340">
        <f t="shared" si="4"/>
        <v>9.710508701472557</v>
      </c>
      <c r="N20" s="340">
        <v>5803</v>
      </c>
      <c r="O20" s="340">
        <f t="shared" si="5"/>
        <v>0.6693440428380187</v>
      </c>
      <c r="P20" s="340">
        <v>400</v>
      </c>
      <c r="Q20" s="340">
        <f t="shared" si="6"/>
        <v>1.7402945113788488</v>
      </c>
      <c r="R20" s="340">
        <v>1040</v>
      </c>
      <c r="S20" s="340">
        <f t="shared" si="7"/>
        <v>0.7028112449799196</v>
      </c>
      <c r="T20" s="340">
        <v>420</v>
      </c>
      <c r="U20" s="340">
        <f t="shared" si="8"/>
        <v>0</v>
      </c>
      <c r="V20" s="340">
        <v>0</v>
      </c>
      <c r="W20" s="340">
        <f t="shared" si="9"/>
        <v>3.7650602409638556</v>
      </c>
      <c r="X20" s="340">
        <v>2250</v>
      </c>
      <c r="Y20" s="340">
        <f t="shared" si="10"/>
        <v>4.220214190093708</v>
      </c>
      <c r="Z20" s="340">
        <v>2522</v>
      </c>
      <c r="AA20" s="340">
        <f t="shared" si="11"/>
        <v>58.29317269076305</v>
      </c>
      <c r="AB20" s="341">
        <v>34836</v>
      </c>
      <c r="AC20" s="342">
        <v>8</v>
      </c>
      <c r="AD20" s="340">
        <f t="shared" si="12"/>
        <v>42.10526315789473</v>
      </c>
      <c r="AE20" s="343">
        <v>5</v>
      </c>
      <c r="AF20" s="341">
        <f t="shared" si="13"/>
        <v>26.31578947368421</v>
      </c>
      <c r="AG20" s="342">
        <v>1</v>
      </c>
      <c r="AH20" s="344">
        <f t="shared" si="14"/>
        <v>5.263157894736842</v>
      </c>
      <c r="AI20" s="324"/>
      <c r="AJ20" s="325"/>
    </row>
    <row r="21" spans="1:36" ht="13.5" customHeight="1">
      <c r="A21" s="313"/>
      <c r="B21" s="326" t="s">
        <v>65</v>
      </c>
      <c r="C21" s="327"/>
      <c r="D21" s="327">
        <v>2006</v>
      </c>
      <c r="E21" s="313">
        <f t="shared" si="0"/>
        <v>2006</v>
      </c>
      <c r="F21" s="328">
        <v>24</v>
      </c>
      <c r="G21" s="329">
        <f t="shared" si="1"/>
        <v>16.94915254237288</v>
      </c>
      <c r="H21" s="330">
        <v>340</v>
      </c>
      <c r="I21" s="330">
        <f t="shared" si="2"/>
        <v>6.729810568295115</v>
      </c>
      <c r="J21" s="330">
        <v>135</v>
      </c>
      <c r="K21" s="330">
        <f t="shared" si="3"/>
        <v>3.988035892323031</v>
      </c>
      <c r="L21" s="330">
        <v>80</v>
      </c>
      <c r="M21" s="330">
        <f t="shared" si="4"/>
        <v>16.201395812562314</v>
      </c>
      <c r="N21" s="330">
        <v>325</v>
      </c>
      <c r="O21" s="330">
        <f t="shared" si="5"/>
        <v>0.9970089730807578</v>
      </c>
      <c r="P21" s="330">
        <v>20</v>
      </c>
      <c r="Q21" s="330">
        <f t="shared" si="6"/>
        <v>4.985044865403788</v>
      </c>
      <c r="R21" s="330">
        <v>100</v>
      </c>
      <c r="S21" s="330">
        <f t="shared" si="7"/>
        <v>0.5982053838484547</v>
      </c>
      <c r="T21" s="330">
        <v>12</v>
      </c>
      <c r="U21" s="330">
        <f t="shared" si="8"/>
        <v>0</v>
      </c>
      <c r="V21" s="330">
        <v>0</v>
      </c>
      <c r="W21" s="330">
        <f t="shared" si="9"/>
        <v>0</v>
      </c>
      <c r="X21" s="330">
        <v>0</v>
      </c>
      <c r="Y21" s="330">
        <f t="shared" si="10"/>
        <v>3.988035892323031</v>
      </c>
      <c r="Z21" s="330">
        <v>80</v>
      </c>
      <c r="AA21" s="330">
        <f t="shared" si="11"/>
        <v>45.56331006979063</v>
      </c>
      <c r="AB21" s="331">
        <v>914</v>
      </c>
      <c r="AC21" s="332">
        <v>4</v>
      </c>
      <c r="AD21" s="330">
        <f t="shared" si="12"/>
        <v>16.666666666666664</v>
      </c>
      <c r="AE21" s="333">
        <v>4</v>
      </c>
      <c r="AF21" s="331">
        <f t="shared" si="13"/>
        <v>16.666666666666664</v>
      </c>
      <c r="AG21" s="332">
        <v>0</v>
      </c>
      <c r="AH21" s="334">
        <f t="shared" si="14"/>
        <v>0</v>
      </c>
      <c r="AI21" s="324"/>
      <c r="AJ21" s="325"/>
    </row>
    <row r="22" spans="1:36" ht="13.5" customHeight="1">
      <c r="A22" s="313"/>
      <c r="B22" s="335" t="s">
        <v>66</v>
      </c>
      <c r="C22" s="336"/>
      <c r="D22" s="336">
        <v>2006</v>
      </c>
      <c r="E22" s="337">
        <f t="shared" si="0"/>
        <v>28000</v>
      </c>
      <c r="F22" s="338">
        <v>7</v>
      </c>
      <c r="G22" s="339">
        <f t="shared" si="1"/>
        <v>0</v>
      </c>
      <c r="H22" s="340">
        <v>0</v>
      </c>
      <c r="I22" s="340">
        <f t="shared" si="2"/>
        <v>0</v>
      </c>
      <c r="J22" s="340">
        <v>0</v>
      </c>
      <c r="K22" s="340">
        <f t="shared" si="3"/>
        <v>10.714285714285714</v>
      </c>
      <c r="L22" s="340">
        <v>3000</v>
      </c>
      <c r="M22" s="340">
        <f t="shared" si="4"/>
        <v>53.57142857142857</v>
      </c>
      <c r="N22" s="340">
        <v>15000</v>
      </c>
      <c r="O22" s="340">
        <f t="shared" si="5"/>
        <v>5.357142857142857</v>
      </c>
      <c r="P22" s="340">
        <v>1500</v>
      </c>
      <c r="Q22" s="340">
        <f t="shared" si="6"/>
        <v>8.928571428571429</v>
      </c>
      <c r="R22" s="340">
        <v>2500</v>
      </c>
      <c r="S22" s="340">
        <f t="shared" si="7"/>
        <v>0</v>
      </c>
      <c r="T22" s="340">
        <v>0</v>
      </c>
      <c r="U22" s="340">
        <f t="shared" si="8"/>
        <v>0</v>
      </c>
      <c r="V22" s="340">
        <v>0</v>
      </c>
      <c r="W22" s="340">
        <f t="shared" si="9"/>
        <v>0</v>
      </c>
      <c r="X22" s="340">
        <v>0</v>
      </c>
      <c r="Y22" s="340">
        <f t="shared" si="10"/>
        <v>21.428571428571427</v>
      </c>
      <c r="Z22" s="340">
        <v>6000</v>
      </c>
      <c r="AA22" s="340">
        <f t="shared" si="11"/>
        <v>0</v>
      </c>
      <c r="AB22" s="341">
        <v>0</v>
      </c>
      <c r="AC22" s="342">
        <v>1</v>
      </c>
      <c r="AD22" s="340">
        <f t="shared" si="12"/>
        <v>14.285714285714285</v>
      </c>
      <c r="AE22" s="343">
        <v>0</v>
      </c>
      <c r="AF22" s="341">
        <f t="shared" si="13"/>
        <v>0</v>
      </c>
      <c r="AG22" s="342">
        <v>0</v>
      </c>
      <c r="AH22" s="344">
        <f t="shared" si="14"/>
        <v>0</v>
      </c>
      <c r="AI22" s="324"/>
      <c r="AJ22" s="325"/>
    </row>
    <row r="23" spans="1:36" ht="13.5" customHeight="1">
      <c r="A23" s="313"/>
      <c r="B23" s="326" t="s">
        <v>67</v>
      </c>
      <c r="C23" s="327"/>
      <c r="D23" s="327">
        <v>2006</v>
      </c>
      <c r="E23" s="313">
        <f t="shared" si="0"/>
        <v>0</v>
      </c>
      <c r="F23" s="328">
        <v>7</v>
      </c>
      <c r="G23" s="329">
        <f t="shared" si="1"/>
      </c>
      <c r="H23" s="330">
        <v>0</v>
      </c>
      <c r="I23" s="330">
        <f t="shared" si="2"/>
      </c>
      <c r="J23" s="330">
        <v>0</v>
      </c>
      <c r="K23" s="330">
        <f t="shared" si="3"/>
      </c>
      <c r="L23" s="330">
        <v>0</v>
      </c>
      <c r="M23" s="330">
        <f t="shared" si="4"/>
      </c>
      <c r="N23" s="330">
        <v>0</v>
      </c>
      <c r="O23" s="330">
        <f t="shared" si="5"/>
      </c>
      <c r="P23" s="330">
        <v>0</v>
      </c>
      <c r="Q23" s="330">
        <f t="shared" si="6"/>
      </c>
      <c r="R23" s="330">
        <v>0</v>
      </c>
      <c r="S23" s="330">
        <f t="shared" si="7"/>
      </c>
      <c r="T23" s="330">
        <v>0</v>
      </c>
      <c r="U23" s="330">
        <f t="shared" si="8"/>
      </c>
      <c r="V23" s="330">
        <v>0</v>
      </c>
      <c r="W23" s="330">
        <f t="shared" si="9"/>
      </c>
      <c r="X23" s="330">
        <v>0</v>
      </c>
      <c r="Y23" s="330">
        <f t="shared" si="10"/>
      </c>
      <c r="Z23" s="330">
        <v>0</v>
      </c>
      <c r="AA23" s="330">
        <f t="shared" si="11"/>
      </c>
      <c r="AB23" s="331">
        <v>0</v>
      </c>
      <c r="AC23" s="332">
        <v>3</v>
      </c>
      <c r="AD23" s="330">
        <f t="shared" si="12"/>
        <v>42.857142857142854</v>
      </c>
      <c r="AE23" s="333">
        <v>3</v>
      </c>
      <c r="AF23" s="331">
        <f t="shared" si="13"/>
        <v>42.857142857142854</v>
      </c>
      <c r="AG23" s="332">
        <v>2</v>
      </c>
      <c r="AH23" s="334">
        <f t="shared" si="14"/>
        <v>28.57142857142857</v>
      </c>
      <c r="AI23" s="324"/>
      <c r="AJ23" s="325"/>
    </row>
    <row r="24" spans="1:36" ht="13.5" customHeight="1">
      <c r="A24" s="313"/>
      <c r="B24" s="335" t="s">
        <v>68</v>
      </c>
      <c r="C24" s="336"/>
      <c r="D24" s="336">
        <v>2006</v>
      </c>
      <c r="E24" s="337">
        <f t="shared" si="0"/>
        <v>3850.79</v>
      </c>
      <c r="F24" s="338">
        <v>30</v>
      </c>
      <c r="G24" s="339">
        <f t="shared" si="1"/>
        <v>15.100797498695073</v>
      </c>
      <c r="H24" s="340">
        <v>581.5</v>
      </c>
      <c r="I24" s="340">
        <f t="shared" si="2"/>
        <v>0</v>
      </c>
      <c r="J24" s="340">
        <v>0</v>
      </c>
      <c r="K24" s="340">
        <f t="shared" si="3"/>
        <v>12.724661692795506</v>
      </c>
      <c r="L24" s="340">
        <v>490</v>
      </c>
      <c r="M24" s="340">
        <f t="shared" si="4"/>
        <v>17.528870699259112</v>
      </c>
      <c r="N24" s="340">
        <v>675</v>
      </c>
      <c r="O24" s="340">
        <f t="shared" si="5"/>
        <v>5.713113413091858</v>
      </c>
      <c r="P24" s="340">
        <v>220</v>
      </c>
      <c r="Q24" s="340">
        <f t="shared" si="6"/>
        <v>4.077085481161008</v>
      </c>
      <c r="R24" s="340">
        <v>157</v>
      </c>
      <c r="S24" s="340">
        <f t="shared" si="7"/>
        <v>0</v>
      </c>
      <c r="T24" s="340">
        <v>0</v>
      </c>
      <c r="U24" s="340">
        <f t="shared" si="8"/>
        <v>0</v>
      </c>
      <c r="V24" s="340">
        <v>0</v>
      </c>
      <c r="W24" s="340">
        <f t="shared" si="9"/>
        <v>0</v>
      </c>
      <c r="X24" s="340">
        <v>0</v>
      </c>
      <c r="Y24" s="340">
        <f t="shared" si="10"/>
        <v>11.433757748410066</v>
      </c>
      <c r="Z24" s="340">
        <v>440.29</v>
      </c>
      <c r="AA24" s="340">
        <f t="shared" si="11"/>
        <v>33.42171346658738</v>
      </c>
      <c r="AB24" s="341">
        <v>1287</v>
      </c>
      <c r="AC24" s="342">
        <v>4</v>
      </c>
      <c r="AD24" s="340">
        <f t="shared" si="12"/>
        <v>13.333333333333332</v>
      </c>
      <c r="AE24" s="343">
        <v>3</v>
      </c>
      <c r="AF24" s="341">
        <f t="shared" si="13"/>
        <v>10</v>
      </c>
      <c r="AG24" s="342">
        <v>0</v>
      </c>
      <c r="AH24" s="344">
        <f t="shared" si="14"/>
        <v>0</v>
      </c>
      <c r="AI24" s="324"/>
      <c r="AJ24" s="325"/>
    </row>
    <row r="25" spans="1:36" ht="13.5" customHeight="1">
      <c r="A25" s="313"/>
      <c r="B25" s="326" t="s">
        <v>69</v>
      </c>
      <c r="C25" s="327"/>
      <c r="D25" s="327">
        <v>2006</v>
      </c>
      <c r="E25" s="313">
        <f t="shared" si="0"/>
        <v>6185.8279999999995</v>
      </c>
      <c r="F25" s="328">
        <v>23</v>
      </c>
      <c r="G25" s="329">
        <f t="shared" si="1"/>
        <v>9.343939081397027</v>
      </c>
      <c r="H25" s="330">
        <v>578</v>
      </c>
      <c r="I25" s="330">
        <f t="shared" si="2"/>
        <v>0</v>
      </c>
      <c r="J25" s="330">
        <v>0</v>
      </c>
      <c r="K25" s="330">
        <f t="shared" si="3"/>
        <v>8.082992284945524</v>
      </c>
      <c r="L25" s="330">
        <v>500</v>
      </c>
      <c r="M25" s="330">
        <f t="shared" si="4"/>
        <v>24.81478631478276</v>
      </c>
      <c r="N25" s="330">
        <v>1535</v>
      </c>
      <c r="O25" s="330">
        <f t="shared" si="5"/>
        <v>0.5658094599461867</v>
      </c>
      <c r="P25" s="330">
        <v>35</v>
      </c>
      <c r="Q25" s="330">
        <f t="shared" si="6"/>
        <v>5.690426568601649</v>
      </c>
      <c r="R25" s="330">
        <v>352</v>
      </c>
      <c r="S25" s="330">
        <f t="shared" si="7"/>
        <v>0</v>
      </c>
      <c r="T25" s="330">
        <v>0</v>
      </c>
      <c r="U25" s="330">
        <f t="shared" si="8"/>
        <v>0</v>
      </c>
      <c r="V25" s="330">
        <v>0</v>
      </c>
      <c r="W25" s="330">
        <f t="shared" si="9"/>
        <v>0</v>
      </c>
      <c r="X25" s="330">
        <v>0</v>
      </c>
      <c r="Y25" s="330">
        <f t="shared" si="10"/>
        <v>8.325482053493891</v>
      </c>
      <c r="Z25" s="330">
        <v>515</v>
      </c>
      <c r="AA25" s="330">
        <f t="shared" si="11"/>
        <v>43.17656423683297</v>
      </c>
      <c r="AB25" s="331">
        <v>2670.828</v>
      </c>
      <c r="AC25" s="332">
        <v>3</v>
      </c>
      <c r="AD25" s="330">
        <f t="shared" si="12"/>
        <v>13.043478260869565</v>
      </c>
      <c r="AE25" s="333">
        <v>2</v>
      </c>
      <c r="AF25" s="331">
        <f t="shared" si="13"/>
        <v>8.695652173913043</v>
      </c>
      <c r="AG25" s="332">
        <v>1</v>
      </c>
      <c r="AH25" s="334">
        <f t="shared" si="14"/>
        <v>4.3478260869565215</v>
      </c>
      <c r="AI25" s="324"/>
      <c r="AJ25" s="325"/>
    </row>
    <row r="26" spans="1:36" ht="13.5" customHeight="1">
      <c r="A26" s="313"/>
      <c r="B26" s="335" t="s">
        <v>70</v>
      </c>
      <c r="C26" s="336"/>
      <c r="D26" s="336">
        <v>2006</v>
      </c>
      <c r="E26" s="337">
        <f t="shared" si="0"/>
        <v>2253</v>
      </c>
      <c r="F26" s="338">
        <v>3</v>
      </c>
      <c r="G26" s="339">
        <f t="shared" si="1"/>
        <v>7.323568575233022</v>
      </c>
      <c r="H26" s="340">
        <v>165</v>
      </c>
      <c r="I26" s="340">
        <f t="shared" si="2"/>
        <v>0.887705281846427</v>
      </c>
      <c r="J26" s="340">
        <v>20</v>
      </c>
      <c r="K26" s="340">
        <f t="shared" si="3"/>
        <v>0</v>
      </c>
      <c r="L26" s="340">
        <v>0</v>
      </c>
      <c r="M26" s="340">
        <f t="shared" si="4"/>
        <v>36.39591655570351</v>
      </c>
      <c r="N26" s="340">
        <v>820</v>
      </c>
      <c r="O26" s="340">
        <f t="shared" si="5"/>
        <v>0</v>
      </c>
      <c r="P26" s="340">
        <v>0</v>
      </c>
      <c r="Q26" s="340">
        <f t="shared" si="6"/>
        <v>8.122503328894807</v>
      </c>
      <c r="R26" s="340">
        <v>183</v>
      </c>
      <c r="S26" s="340">
        <f t="shared" si="7"/>
        <v>33.0670217487794</v>
      </c>
      <c r="T26" s="340">
        <v>745</v>
      </c>
      <c r="U26" s="340">
        <f t="shared" si="8"/>
        <v>0</v>
      </c>
      <c r="V26" s="340">
        <v>0</v>
      </c>
      <c r="W26" s="340">
        <f t="shared" si="9"/>
        <v>0</v>
      </c>
      <c r="X26" s="340">
        <v>0</v>
      </c>
      <c r="Y26" s="340">
        <f t="shared" si="10"/>
        <v>14.203284509542833</v>
      </c>
      <c r="Z26" s="340">
        <v>320</v>
      </c>
      <c r="AA26" s="340">
        <f t="shared" si="11"/>
        <v>0</v>
      </c>
      <c r="AB26" s="341">
        <v>0</v>
      </c>
      <c r="AC26" s="342">
        <v>0</v>
      </c>
      <c r="AD26" s="340">
        <f t="shared" si="12"/>
        <v>0</v>
      </c>
      <c r="AE26" s="343">
        <v>0</v>
      </c>
      <c r="AF26" s="341">
        <f t="shared" si="13"/>
        <v>0</v>
      </c>
      <c r="AG26" s="342">
        <v>0</v>
      </c>
      <c r="AH26" s="344">
        <f t="shared" si="14"/>
        <v>0</v>
      </c>
      <c r="AI26" s="324"/>
      <c r="AJ26" s="325"/>
    </row>
    <row r="27" spans="1:36" ht="13.5" customHeight="1">
      <c r="A27" s="313"/>
      <c r="B27" s="326" t="s">
        <v>71</v>
      </c>
      <c r="C27" s="327"/>
      <c r="D27" s="327">
        <v>2006</v>
      </c>
      <c r="E27" s="313">
        <f t="shared" si="0"/>
        <v>40171.2</v>
      </c>
      <c r="F27" s="328">
        <v>35</v>
      </c>
      <c r="G27" s="329">
        <f t="shared" si="1"/>
        <v>30.21219181901462</v>
      </c>
      <c r="H27" s="330">
        <v>12136.6</v>
      </c>
      <c r="I27" s="330">
        <f t="shared" si="2"/>
        <v>4.065101366152866</v>
      </c>
      <c r="J27" s="330">
        <v>1633</v>
      </c>
      <c r="K27" s="330">
        <f t="shared" si="3"/>
        <v>4.032739873342096</v>
      </c>
      <c r="L27" s="330">
        <v>1620</v>
      </c>
      <c r="M27" s="330">
        <f t="shared" si="4"/>
        <v>18.932966901660894</v>
      </c>
      <c r="N27" s="330">
        <v>7605.6</v>
      </c>
      <c r="O27" s="330">
        <f t="shared" si="5"/>
        <v>0.46052893615326407</v>
      </c>
      <c r="P27" s="330">
        <v>185</v>
      </c>
      <c r="Q27" s="330">
        <f t="shared" si="6"/>
        <v>6.565649022185048</v>
      </c>
      <c r="R27" s="330">
        <v>2637.5</v>
      </c>
      <c r="S27" s="330">
        <f t="shared" si="7"/>
        <v>16.713466363962244</v>
      </c>
      <c r="T27" s="330">
        <v>6714</v>
      </c>
      <c r="U27" s="330">
        <f t="shared" si="8"/>
        <v>0</v>
      </c>
      <c r="V27" s="330">
        <v>0</v>
      </c>
      <c r="W27" s="330">
        <f t="shared" si="9"/>
        <v>2.4669414904209983</v>
      </c>
      <c r="X27" s="330">
        <v>991</v>
      </c>
      <c r="Y27" s="330">
        <f t="shared" si="10"/>
        <v>16.02640697813359</v>
      </c>
      <c r="Z27" s="330">
        <v>6438</v>
      </c>
      <c r="AA27" s="330">
        <f t="shared" si="11"/>
        <v>0.5240072489743897</v>
      </c>
      <c r="AB27" s="331">
        <v>210.5</v>
      </c>
      <c r="AC27" s="332">
        <v>26</v>
      </c>
      <c r="AD27" s="330">
        <f t="shared" si="12"/>
        <v>74.28571428571429</v>
      </c>
      <c r="AE27" s="333">
        <v>31</v>
      </c>
      <c r="AF27" s="331">
        <f t="shared" si="13"/>
        <v>88.57142857142857</v>
      </c>
      <c r="AG27" s="332">
        <v>3</v>
      </c>
      <c r="AH27" s="334">
        <f t="shared" si="14"/>
        <v>8.571428571428571</v>
      </c>
      <c r="AI27" s="324"/>
      <c r="AJ27" s="325"/>
    </row>
    <row r="28" spans="1:36" ht="13.5" customHeight="1">
      <c r="A28" s="313"/>
      <c r="B28" s="335" t="s">
        <v>72</v>
      </c>
      <c r="C28" s="336"/>
      <c r="D28" s="336">
        <v>2006</v>
      </c>
      <c r="E28" s="337">
        <f t="shared" si="0"/>
        <v>6064.098</v>
      </c>
      <c r="F28" s="338">
        <v>64</v>
      </c>
      <c r="G28" s="339">
        <f t="shared" si="1"/>
        <v>13.274851428852239</v>
      </c>
      <c r="H28" s="340">
        <v>805</v>
      </c>
      <c r="I28" s="340">
        <f t="shared" si="2"/>
        <v>0</v>
      </c>
      <c r="J28" s="340">
        <v>0</v>
      </c>
      <c r="K28" s="340">
        <f t="shared" si="3"/>
        <v>28.858372671417907</v>
      </c>
      <c r="L28" s="340">
        <v>1750</v>
      </c>
      <c r="M28" s="340">
        <f t="shared" si="4"/>
        <v>18.799168483095094</v>
      </c>
      <c r="N28" s="340">
        <v>1140</v>
      </c>
      <c r="O28" s="340">
        <f t="shared" si="5"/>
        <v>1.1543349068567164</v>
      </c>
      <c r="P28" s="340">
        <v>70</v>
      </c>
      <c r="Q28" s="340">
        <f t="shared" si="6"/>
        <v>3.2486282378681874</v>
      </c>
      <c r="R28" s="340">
        <v>197</v>
      </c>
      <c r="S28" s="340">
        <f t="shared" si="7"/>
        <v>2.143764827019616</v>
      </c>
      <c r="T28" s="340">
        <v>130</v>
      </c>
      <c r="U28" s="340">
        <f t="shared" si="8"/>
        <v>0</v>
      </c>
      <c r="V28" s="340">
        <v>0</v>
      </c>
      <c r="W28" s="340">
        <f t="shared" si="9"/>
        <v>0</v>
      </c>
      <c r="X28" s="340">
        <v>0</v>
      </c>
      <c r="Y28" s="340">
        <f t="shared" si="10"/>
        <v>26.97001268778968</v>
      </c>
      <c r="Z28" s="340">
        <v>1635.488</v>
      </c>
      <c r="AA28" s="340">
        <f t="shared" si="11"/>
        <v>5.550866757100561</v>
      </c>
      <c r="AB28" s="341">
        <v>336.61</v>
      </c>
      <c r="AC28" s="342">
        <v>12</v>
      </c>
      <c r="AD28" s="340">
        <f t="shared" si="12"/>
        <v>18.75</v>
      </c>
      <c r="AE28" s="343">
        <v>10</v>
      </c>
      <c r="AF28" s="341">
        <f t="shared" si="13"/>
        <v>15.625</v>
      </c>
      <c r="AG28" s="342">
        <v>0</v>
      </c>
      <c r="AH28" s="344">
        <f t="shared" si="14"/>
        <v>0</v>
      </c>
      <c r="AI28" s="324"/>
      <c r="AJ28" s="325"/>
    </row>
    <row r="29" spans="1:36" ht="13.5" customHeight="1">
      <c r="A29" s="313"/>
      <c r="B29" s="326" t="s">
        <v>73</v>
      </c>
      <c r="C29" s="327"/>
      <c r="D29" s="327">
        <v>2006</v>
      </c>
      <c r="E29" s="313">
        <f t="shared" si="0"/>
        <v>5087.4</v>
      </c>
      <c r="F29" s="328">
        <v>50</v>
      </c>
      <c r="G29" s="329">
        <f t="shared" si="1"/>
        <v>12.776663914769825</v>
      </c>
      <c r="H29" s="330">
        <v>650</v>
      </c>
      <c r="I29" s="330">
        <f t="shared" si="2"/>
        <v>5.700357746589614</v>
      </c>
      <c r="J29" s="330">
        <v>290</v>
      </c>
      <c r="K29" s="330">
        <f t="shared" si="3"/>
        <v>0</v>
      </c>
      <c r="L29" s="330">
        <v>0</v>
      </c>
      <c r="M29" s="330">
        <f t="shared" si="4"/>
        <v>5.5037936863623855</v>
      </c>
      <c r="N29" s="330">
        <v>280</v>
      </c>
      <c r="O29" s="330">
        <f t="shared" si="5"/>
        <v>0.9828203011361404</v>
      </c>
      <c r="P29" s="330">
        <v>50</v>
      </c>
      <c r="Q29" s="330">
        <f t="shared" si="6"/>
        <v>1.4938868577269333</v>
      </c>
      <c r="R29" s="330">
        <v>76</v>
      </c>
      <c r="S29" s="330">
        <f t="shared" si="7"/>
        <v>0</v>
      </c>
      <c r="T29" s="330">
        <v>0</v>
      </c>
      <c r="U29" s="330">
        <f t="shared" si="8"/>
        <v>0</v>
      </c>
      <c r="V29" s="330">
        <v>0</v>
      </c>
      <c r="W29" s="330">
        <f t="shared" si="9"/>
        <v>0</v>
      </c>
      <c r="X29" s="330">
        <v>0</v>
      </c>
      <c r="Y29" s="330">
        <f t="shared" si="10"/>
        <v>46.986672956716596</v>
      </c>
      <c r="Z29" s="330">
        <v>2390.4</v>
      </c>
      <c r="AA29" s="330">
        <f t="shared" si="11"/>
        <v>26.555804536698513</v>
      </c>
      <c r="AB29" s="331">
        <v>1351</v>
      </c>
      <c r="AC29" s="332">
        <v>16</v>
      </c>
      <c r="AD29" s="330">
        <f t="shared" si="12"/>
        <v>32</v>
      </c>
      <c r="AE29" s="333">
        <v>14</v>
      </c>
      <c r="AF29" s="331">
        <f t="shared" si="13"/>
        <v>28.000000000000004</v>
      </c>
      <c r="AG29" s="332">
        <v>1</v>
      </c>
      <c r="AH29" s="334">
        <f t="shared" si="14"/>
        <v>2</v>
      </c>
      <c r="AI29" s="324"/>
      <c r="AJ29" s="325"/>
    </row>
    <row r="30" spans="1:36" ht="13.5" customHeight="1">
      <c r="A30" s="313"/>
      <c r="B30" s="335" t="s">
        <v>74</v>
      </c>
      <c r="C30" s="336"/>
      <c r="D30" s="336">
        <v>2006</v>
      </c>
      <c r="E30" s="337">
        <f t="shared" si="0"/>
        <v>21430.1</v>
      </c>
      <c r="F30" s="338">
        <v>143</v>
      </c>
      <c r="G30" s="339">
        <f t="shared" si="1"/>
        <v>14.055930676945044</v>
      </c>
      <c r="H30" s="340">
        <v>3012.2</v>
      </c>
      <c r="I30" s="340">
        <f t="shared" si="2"/>
        <v>1.4134325084810617</v>
      </c>
      <c r="J30" s="340">
        <v>302.9</v>
      </c>
      <c r="K30" s="340">
        <f t="shared" si="3"/>
        <v>10.488051852301203</v>
      </c>
      <c r="L30" s="340">
        <v>2247.6</v>
      </c>
      <c r="M30" s="340">
        <f t="shared" si="4"/>
        <v>23.900495098016343</v>
      </c>
      <c r="N30" s="340">
        <v>5121.9</v>
      </c>
      <c r="O30" s="340">
        <f t="shared" si="5"/>
        <v>1.7592078431738538</v>
      </c>
      <c r="P30" s="340">
        <v>377</v>
      </c>
      <c r="Q30" s="340">
        <f t="shared" si="6"/>
        <v>5.206695255738424</v>
      </c>
      <c r="R30" s="340">
        <v>1115.8</v>
      </c>
      <c r="S30" s="340">
        <f t="shared" si="7"/>
        <v>11.665834503805396</v>
      </c>
      <c r="T30" s="340">
        <v>2500</v>
      </c>
      <c r="U30" s="340">
        <f t="shared" si="8"/>
        <v>0</v>
      </c>
      <c r="V30" s="340">
        <v>0</v>
      </c>
      <c r="W30" s="340">
        <f t="shared" si="9"/>
        <v>0</v>
      </c>
      <c r="X30" s="340">
        <v>0</v>
      </c>
      <c r="Y30" s="340">
        <f t="shared" si="10"/>
        <v>16.69567570846613</v>
      </c>
      <c r="Z30" s="340">
        <v>3577.9</v>
      </c>
      <c r="AA30" s="340">
        <f t="shared" si="11"/>
        <v>14.81467655307255</v>
      </c>
      <c r="AB30" s="341">
        <v>3174.8</v>
      </c>
      <c r="AC30" s="342">
        <v>63</v>
      </c>
      <c r="AD30" s="340">
        <f t="shared" si="12"/>
        <v>44.05594405594405</v>
      </c>
      <c r="AE30" s="343">
        <v>48</v>
      </c>
      <c r="AF30" s="341">
        <f t="shared" si="13"/>
        <v>33.56643356643357</v>
      </c>
      <c r="AG30" s="342">
        <v>11</v>
      </c>
      <c r="AH30" s="344">
        <f t="shared" si="14"/>
        <v>7.6923076923076925</v>
      </c>
      <c r="AI30" s="324"/>
      <c r="AJ30" s="325"/>
    </row>
    <row r="31" spans="2:36" ht="13.5" customHeight="1">
      <c r="B31" s="345" t="s">
        <v>75</v>
      </c>
      <c r="C31" s="346"/>
      <c r="D31" s="346">
        <v>2006</v>
      </c>
      <c r="E31" s="272">
        <f t="shared" si="0"/>
        <v>3701</v>
      </c>
      <c r="F31" s="347">
        <v>20</v>
      </c>
      <c r="G31" s="348">
        <f t="shared" si="1"/>
        <v>2.1615779519048908</v>
      </c>
      <c r="H31" s="349">
        <v>80</v>
      </c>
      <c r="I31" s="349">
        <f t="shared" si="2"/>
        <v>14.59065117535801</v>
      </c>
      <c r="J31" s="349">
        <v>540</v>
      </c>
      <c r="K31" s="349">
        <f t="shared" si="3"/>
        <v>0</v>
      </c>
      <c r="L31" s="349">
        <v>0</v>
      </c>
      <c r="M31" s="349">
        <f t="shared" si="4"/>
        <v>61.1726560389084</v>
      </c>
      <c r="N31" s="349">
        <v>2264</v>
      </c>
      <c r="O31" s="349">
        <f t="shared" si="5"/>
        <v>0.9456903539583895</v>
      </c>
      <c r="P31" s="349">
        <v>35</v>
      </c>
      <c r="Q31" s="349">
        <f t="shared" si="6"/>
        <v>4.269116455012159</v>
      </c>
      <c r="R31" s="349">
        <v>158</v>
      </c>
      <c r="S31" s="349">
        <f t="shared" si="7"/>
        <v>5.349905430964604</v>
      </c>
      <c r="T31" s="349">
        <v>198</v>
      </c>
      <c r="U31" s="349">
        <f t="shared" si="8"/>
        <v>0</v>
      </c>
      <c r="V31" s="349">
        <v>0</v>
      </c>
      <c r="W31" s="349">
        <f t="shared" si="9"/>
        <v>0</v>
      </c>
      <c r="X31" s="349">
        <v>0</v>
      </c>
      <c r="Y31" s="349">
        <f t="shared" si="10"/>
        <v>11.510402593893543</v>
      </c>
      <c r="Z31" s="349">
        <v>426</v>
      </c>
      <c r="AA31" s="349">
        <f t="shared" si="11"/>
        <v>0</v>
      </c>
      <c r="AB31" s="350">
        <v>0</v>
      </c>
      <c r="AC31" s="351">
        <v>1</v>
      </c>
      <c r="AD31" s="349">
        <f t="shared" si="12"/>
        <v>5</v>
      </c>
      <c r="AE31" s="352">
        <v>2</v>
      </c>
      <c r="AF31" s="350">
        <f t="shared" si="13"/>
        <v>10</v>
      </c>
      <c r="AG31" s="351">
        <v>0</v>
      </c>
      <c r="AH31" s="353">
        <f t="shared" si="14"/>
        <v>0</v>
      </c>
      <c r="AJ31" s="325"/>
    </row>
    <row r="33" spans="2:30" ht="12.75" customHeight="1">
      <c r="B33" s="354" t="s">
        <v>76</v>
      </c>
      <c r="C33" s="355"/>
      <c r="D33" s="355"/>
      <c r="E33" s="355"/>
      <c r="F33" s="356"/>
      <c r="G33" s="357" t="s">
        <v>117</v>
      </c>
      <c r="H33" s="355"/>
      <c r="I33" s="355" t="s">
        <v>134</v>
      </c>
      <c r="J33" s="355"/>
      <c r="K33" s="355"/>
      <c r="L33" s="355"/>
      <c r="M33" s="355"/>
      <c r="N33" s="355"/>
      <c r="O33" s="355"/>
      <c r="P33" s="355"/>
      <c r="Q33" s="355"/>
      <c r="R33" s="355"/>
      <c r="S33" s="357" t="s">
        <v>125</v>
      </c>
      <c r="T33" s="355"/>
      <c r="U33" s="355" t="s">
        <v>135</v>
      </c>
      <c r="V33" s="356"/>
      <c r="W33" s="358"/>
      <c r="AD33" s="359"/>
    </row>
    <row r="34" spans="2:30" ht="12.75" customHeight="1">
      <c r="B34" s="355"/>
      <c r="C34" s="355"/>
      <c r="D34" s="355"/>
      <c r="E34" s="355"/>
      <c r="F34" s="356"/>
      <c r="G34" s="357" t="s">
        <v>118</v>
      </c>
      <c r="H34" s="355"/>
      <c r="I34" s="355" t="s">
        <v>136</v>
      </c>
      <c r="J34" s="355"/>
      <c r="K34" s="355"/>
      <c r="L34" s="355"/>
      <c r="M34" s="355"/>
      <c r="N34" s="355"/>
      <c r="O34" s="355"/>
      <c r="P34" s="355"/>
      <c r="Q34" s="355"/>
      <c r="R34" s="355"/>
      <c r="S34" s="357" t="s">
        <v>126</v>
      </c>
      <c r="T34" s="355"/>
      <c r="U34" s="355" t="s">
        <v>137</v>
      </c>
      <c r="V34" s="356"/>
      <c r="W34" s="358"/>
      <c r="AD34" s="359"/>
    </row>
    <row r="35" spans="2:30" ht="12.75" customHeight="1">
      <c r="B35" s="355"/>
      <c r="C35" s="355"/>
      <c r="D35" s="355"/>
      <c r="E35" s="355"/>
      <c r="F35" s="356"/>
      <c r="G35" s="357" t="s">
        <v>119</v>
      </c>
      <c r="H35" s="355"/>
      <c r="I35" s="355" t="s">
        <v>138</v>
      </c>
      <c r="J35" s="355"/>
      <c r="K35" s="355"/>
      <c r="L35" s="355"/>
      <c r="M35" s="355"/>
      <c r="N35" s="355"/>
      <c r="O35" s="355"/>
      <c r="P35" s="355"/>
      <c r="Q35" s="355"/>
      <c r="R35" s="355"/>
      <c r="S35" s="357" t="s">
        <v>127</v>
      </c>
      <c r="T35" s="355"/>
      <c r="U35" s="355" t="s">
        <v>139</v>
      </c>
      <c r="V35" s="356"/>
      <c r="W35" s="358"/>
      <c r="AD35" s="359"/>
    </row>
    <row r="36" spans="2:23" ht="12.75" customHeight="1">
      <c r="B36" s="355"/>
      <c r="C36" s="355"/>
      <c r="D36" s="355"/>
      <c r="E36" s="355"/>
      <c r="F36" s="356"/>
      <c r="G36" s="357" t="s">
        <v>120</v>
      </c>
      <c r="H36" s="355"/>
      <c r="I36" s="355" t="s">
        <v>140</v>
      </c>
      <c r="J36" s="355"/>
      <c r="K36" s="355"/>
      <c r="L36" s="355"/>
      <c r="M36" s="355"/>
      <c r="N36" s="355"/>
      <c r="O36" s="355"/>
      <c r="P36" s="355"/>
      <c r="Q36" s="355"/>
      <c r="R36" s="355"/>
      <c r="S36" s="355"/>
      <c r="T36" s="355"/>
      <c r="U36" s="355"/>
      <c r="V36" s="356"/>
      <c r="W36" s="358"/>
    </row>
    <row r="37" spans="2:26" ht="12.75" customHeight="1">
      <c r="B37" s="355"/>
      <c r="C37" s="355"/>
      <c r="D37" s="355"/>
      <c r="E37" s="355"/>
      <c r="F37" s="356"/>
      <c r="G37" s="357" t="s">
        <v>121</v>
      </c>
      <c r="H37" s="355"/>
      <c r="I37" s="355" t="s">
        <v>141</v>
      </c>
      <c r="J37" s="355"/>
      <c r="K37" s="355"/>
      <c r="L37" s="355"/>
      <c r="M37" s="355"/>
      <c r="N37" s="355"/>
      <c r="O37" s="355"/>
      <c r="P37" s="355"/>
      <c r="Q37" s="355"/>
      <c r="R37" s="355"/>
      <c r="S37" s="355" t="s">
        <v>49</v>
      </c>
      <c r="T37" s="355"/>
      <c r="U37" s="355" t="s">
        <v>77</v>
      </c>
      <c r="V37" s="356"/>
      <c r="W37" s="358"/>
      <c r="X37" s="359"/>
      <c r="Y37" s="359"/>
      <c r="Z37" s="359"/>
    </row>
    <row r="38" spans="2:26" ht="12.75" customHeight="1">
      <c r="B38" s="355"/>
      <c r="C38" s="355"/>
      <c r="D38" s="355"/>
      <c r="E38" s="355"/>
      <c r="F38" s="356"/>
      <c r="G38" s="357" t="s">
        <v>122</v>
      </c>
      <c r="H38" s="355"/>
      <c r="I38" s="355" t="s">
        <v>142</v>
      </c>
      <c r="J38" s="355"/>
      <c r="K38" s="355"/>
      <c r="L38" s="355"/>
      <c r="M38" s="355"/>
      <c r="N38" s="355"/>
      <c r="O38" s="355"/>
      <c r="P38" s="355"/>
      <c r="Q38" s="355"/>
      <c r="R38" s="355"/>
      <c r="S38" s="355" t="s">
        <v>132</v>
      </c>
      <c r="T38" s="355"/>
      <c r="U38" s="355" t="s">
        <v>143</v>
      </c>
      <c r="V38" s="356"/>
      <c r="W38" s="358"/>
      <c r="X38" s="359"/>
      <c r="Y38" s="359"/>
      <c r="Z38" s="359"/>
    </row>
    <row r="39" spans="2:26" ht="12.75" customHeight="1">
      <c r="B39" s="355"/>
      <c r="C39" s="355"/>
      <c r="D39" s="355"/>
      <c r="E39" s="355"/>
      <c r="F39" s="356"/>
      <c r="G39" s="357" t="s">
        <v>123</v>
      </c>
      <c r="H39" s="355"/>
      <c r="I39" s="355" t="s">
        <v>144</v>
      </c>
      <c r="J39" s="355"/>
      <c r="K39" s="355"/>
      <c r="L39" s="355"/>
      <c r="M39" s="355"/>
      <c r="N39" s="355"/>
      <c r="O39" s="355"/>
      <c r="P39" s="355"/>
      <c r="Q39" s="355"/>
      <c r="R39" s="355"/>
      <c r="S39" s="355"/>
      <c r="T39" s="355"/>
      <c r="U39" s="355" t="s">
        <v>145</v>
      </c>
      <c r="V39" s="356"/>
      <c r="W39" s="358"/>
      <c r="X39" s="359"/>
      <c r="Y39" s="359"/>
      <c r="Z39" s="359"/>
    </row>
    <row r="40" spans="2:27" ht="12.75" customHeight="1">
      <c r="B40" s="355"/>
      <c r="C40" s="355"/>
      <c r="D40" s="355"/>
      <c r="E40" s="355"/>
      <c r="F40" s="356"/>
      <c r="G40" s="357" t="s">
        <v>124</v>
      </c>
      <c r="H40" s="355"/>
      <c r="I40" s="355" t="s">
        <v>146</v>
      </c>
      <c r="J40" s="355"/>
      <c r="K40" s="355"/>
      <c r="L40" s="355"/>
      <c r="M40" s="355"/>
      <c r="N40" s="355"/>
      <c r="O40" s="355"/>
      <c r="P40" s="355"/>
      <c r="Q40" s="355"/>
      <c r="R40" s="355"/>
      <c r="S40" s="355" t="s">
        <v>51</v>
      </c>
      <c r="T40" s="355"/>
      <c r="U40" s="355" t="s">
        <v>147</v>
      </c>
      <c r="V40" s="356"/>
      <c r="W40" s="358"/>
      <c r="AA40" s="360"/>
    </row>
  </sheetData>
  <mergeCells count="1">
    <mergeCell ref="B6:B8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3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361" customWidth="1"/>
    <col min="2" max="2" width="18.7109375" style="363" customWidth="1"/>
    <col min="3" max="3" width="9.140625" style="363" hidden="1" customWidth="1"/>
    <col min="4" max="6" width="9.140625" style="361" hidden="1" customWidth="1"/>
    <col min="7" max="7" width="8.28125" style="361" customWidth="1"/>
    <col min="8" max="8" width="9.00390625" style="361" hidden="1" customWidth="1"/>
    <col min="9" max="9" width="9.7109375" style="361" customWidth="1"/>
    <col min="10" max="10" width="9.00390625" style="361" hidden="1" customWidth="1"/>
    <col min="11" max="11" width="9.7109375" style="361" customWidth="1"/>
    <col min="12" max="12" width="9.00390625" style="361" hidden="1" customWidth="1"/>
    <col min="13" max="13" width="9.7109375" style="361" customWidth="1"/>
    <col min="14" max="14" width="9.00390625" style="363" hidden="1" customWidth="1"/>
    <col min="15" max="15" width="9.7109375" style="361" customWidth="1"/>
    <col min="16" max="16" width="9.00390625" style="361" hidden="1" customWidth="1"/>
    <col min="17" max="17" width="9.7109375" style="361" customWidth="1"/>
    <col min="18" max="18" width="9.140625" style="361" hidden="1" customWidth="1"/>
    <col min="19" max="19" width="8.28125" style="361" customWidth="1"/>
    <col min="20" max="20" width="9.140625" style="361" hidden="1" customWidth="1"/>
    <col min="21" max="21" width="8.28125" style="361" customWidth="1"/>
    <col min="22" max="22" width="9.140625" style="361" hidden="1" customWidth="1"/>
    <col min="23" max="23" width="8.28125" style="363" customWidth="1"/>
    <col min="24" max="24" width="9.00390625" style="363" hidden="1" customWidth="1"/>
    <col min="25" max="25" width="8.28125" style="363" customWidth="1"/>
    <col min="26" max="26" width="9.00390625" style="363" hidden="1" customWidth="1"/>
    <col min="27" max="27" width="8.28125" style="363" customWidth="1"/>
    <col min="28" max="28" width="9.00390625" style="363" hidden="1" customWidth="1"/>
    <col min="29" max="29" width="10.28125" style="363" customWidth="1"/>
    <col min="30" max="30" width="10.28125" style="361" customWidth="1"/>
    <col min="31" max="31" width="9.00390625" style="363" hidden="1" customWidth="1"/>
    <col min="32" max="32" width="9.00390625" style="361" hidden="1" customWidth="1"/>
    <col min="33" max="33" width="8.28125" style="361" customWidth="1"/>
    <col min="34" max="34" width="8.28125" style="363" customWidth="1"/>
    <col min="35" max="35" width="0.13671875" style="363" customWidth="1"/>
    <col min="36" max="245" width="10.28125" style="363" customWidth="1"/>
    <col min="246" max="16384" width="9.140625" style="361" customWidth="1"/>
  </cols>
  <sheetData>
    <row r="1" ht="12.75" customHeight="1">
      <c r="B1" s="362" t="s">
        <v>19</v>
      </c>
    </row>
    <row r="2" spans="2:3" ht="13.5" customHeight="1">
      <c r="B2" s="362" t="s">
        <v>111</v>
      </c>
      <c r="C2" s="364"/>
    </row>
    <row r="3" spans="2:34" ht="13.5" customHeight="1">
      <c r="B3" s="362" t="s">
        <v>80</v>
      </c>
      <c r="AH3" s="365" t="s">
        <v>112</v>
      </c>
    </row>
    <row r="4" ht="12.75" customHeight="1">
      <c r="B4" s="362"/>
    </row>
    <row r="5" spans="2:34" ht="24" customHeight="1">
      <c r="B5" s="366" t="s">
        <v>24</v>
      </c>
      <c r="C5" s="367"/>
      <c r="D5" s="367"/>
      <c r="E5" s="368" t="s">
        <v>113</v>
      </c>
      <c r="F5" s="369"/>
      <c r="G5" s="369" t="s">
        <v>111</v>
      </c>
      <c r="H5" s="369"/>
      <c r="I5" s="369"/>
      <c r="J5" s="369"/>
      <c r="K5" s="369"/>
      <c r="L5" s="369"/>
      <c r="M5" s="369"/>
      <c r="N5" s="369"/>
      <c r="O5" s="369"/>
      <c r="P5" s="369"/>
      <c r="Q5" s="369"/>
      <c r="R5" s="369"/>
      <c r="S5" s="369"/>
      <c r="T5" s="369"/>
      <c r="U5" s="369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>
        <v>2006</v>
      </c>
      <c r="AH5" s="371"/>
    </row>
    <row r="6" spans="2:34" ht="15.75" customHeight="1">
      <c r="B6" s="1008" t="s">
        <v>81</v>
      </c>
      <c r="C6" s="372"/>
      <c r="D6" s="372"/>
      <c r="F6" s="373" t="s">
        <v>26</v>
      </c>
      <c r="G6" s="374" t="s">
        <v>114</v>
      </c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6" t="s">
        <v>115</v>
      </c>
      <c r="AD6" s="376"/>
      <c r="AE6" s="377"/>
      <c r="AF6" s="378"/>
      <c r="AG6" s="377" t="s">
        <v>116</v>
      </c>
      <c r="AH6" s="379"/>
    </row>
    <row r="7" spans="2:34" ht="13.5" customHeight="1">
      <c r="B7" s="1009"/>
      <c r="C7" s="380" t="s">
        <v>38</v>
      </c>
      <c r="D7" s="380"/>
      <c r="F7" s="381" t="s">
        <v>39</v>
      </c>
      <c r="G7" s="382" t="s">
        <v>117</v>
      </c>
      <c r="H7" s="383"/>
      <c r="I7" s="384" t="s">
        <v>118</v>
      </c>
      <c r="J7" s="383"/>
      <c r="K7" s="384" t="s">
        <v>119</v>
      </c>
      <c r="L7" s="383"/>
      <c r="M7" s="384" t="s">
        <v>120</v>
      </c>
      <c r="N7" s="383"/>
      <c r="O7" s="384" t="s">
        <v>121</v>
      </c>
      <c r="P7" s="383"/>
      <c r="Q7" s="384" t="s">
        <v>122</v>
      </c>
      <c r="R7" s="383"/>
      <c r="S7" s="384" t="s">
        <v>123</v>
      </c>
      <c r="T7" s="383"/>
      <c r="U7" s="384" t="s">
        <v>124</v>
      </c>
      <c r="V7" s="383"/>
      <c r="W7" s="384" t="s">
        <v>125</v>
      </c>
      <c r="X7" s="383"/>
      <c r="Y7" s="384" t="s">
        <v>126</v>
      </c>
      <c r="Z7" s="383"/>
      <c r="AA7" s="384" t="s">
        <v>127</v>
      </c>
      <c r="AB7" s="383"/>
      <c r="AC7" s="385" t="s">
        <v>128</v>
      </c>
      <c r="AD7" s="386"/>
      <c r="AE7" s="387" t="s">
        <v>129</v>
      </c>
      <c r="AF7" s="387"/>
      <c r="AG7" s="388" t="s">
        <v>130</v>
      </c>
      <c r="AH7" s="389"/>
    </row>
    <row r="8" spans="2:34" ht="13.5" customHeight="1">
      <c r="B8" s="1010"/>
      <c r="C8" s="390"/>
      <c r="D8" s="390"/>
      <c r="F8" s="391"/>
      <c r="G8" s="392" t="s">
        <v>51</v>
      </c>
      <c r="H8" s="393" t="s">
        <v>131</v>
      </c>
      <c r="I8" s="393" t="s">
        <v>51</v>
      </c>
      <c r="J8" s="393" t="s">
        <v>131</v>
      </c>
      <c r="K8" s="393" t="s">
        <v>51</v>
      </c>
      <c r="L8" s="393" t="s">
        <v>131</v>
      </c>
      <c r="M8" s="393" t="s">
        <v>51</v>
      </c>
      <c r="N8" s="393" t="s">
        <v>131</v>
      </c>
      <c r="O8" s="393" t="s">
        <v>51</v>
      </c>
      <c r="P8" s="393" t="s">
        <v>131</v>
      </c>
      <c r="Q8" s="393" t="s">
        <v>51</v>
      </c>
      <c r="R8" s="393" t="s">
        <v>131</v>
      </c>
      <c r="S8" s="393" t="s">
        <v>51</v>
      </c>
      <c r="T8" s="393" t="s">
        <v>131</v>
      </c>
      <c r="U8" s="393" t="s">
        <v>51</v>
      </c>
      <c r="V8" s="393" t="s">
        <v>131</v>
      </c>
      <c r="W8" s="393" t="s">
        <v>51</v>
      </c>
      <c r="X8" s="393" t="s">
        <v>131</v>
      </c>
      <c r="Y8" s="393" t="s">
        <v>51</v>
      </c>
      <c r="Z8" s="393" t="s">
        <v>131</v>
      </c>
      <c r="AA8" s="393" t="s">
        <v>51</v>
      </c>
      <c r="AB8" s="394" t="s">
        <v>131</v>
      </c>
      <c r="AC8" s="393" t="s">
        <v>49</v>
      </c>
      <c r="AD8" s="393" t="s">
        <v>132</v>
      </c>
      <c r="AE8" s="393" t="s">
        <v>53</v>
      </c>
      <c r="AF8" s="393" t="s">
        <v>133</v>
      </c>
      <c r="AG8" s="393" t="s">
        <v>49</v>
      </c>
      <c r="AH8" s="395" t="s">
        <v>132</v>
      </c>
    </row>
    <row r="9" spans="2:34" ht="5.25" customHeight="1">
      <c r="B9" s="396"/>
      <c r="C9" s="396"/>
      <c r="D9" s="396"/>
      <c r="F9" s="397"/>
      <c r="G9" s="398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400"/>
    </row>
    <row r="10" spans="1:35" ht="15" customHeight="1">
      <c r="A10" s="401"/>
      <c r="B10" s="402" t="s">
        <v>54</v>
      </c>
      <c r="C10" s="403"/>
      <c r="D10" s="403">
        <v>2006</v>
      </c>
      <c r="E10" s="401">
        <f aca="true" t="shared" si="0" ref="E10:E24">$H10+$J10+$L10+$N10+$P10+$R10+$T10+$V10+$X10+$Z10+$AB10</f>
        <v>592919.17</v>
      </c>
      <c r="F10" s="404">
        <v>1301</v>
      </c>
      <c r="G10" s="405">
        <f aca="true" t="shared" si="1" ref="G10:G24">IF(AND(($E10&gt;0),NOT(ISBLANK(H10))),H10/$E10/0.01,"")</f>
        <v>11.448491368562093</v>
      </c>
      <c r="H10" s="406">
        <v>67880.3</v>
      </c>
      <c r="I10" s="406">
        <f aca="true" t="shared" si="2" ref="I10:I24">IF(AND(($E10&gt;0),NOT(ISBLANK(J10))),J10/$E10/0.01,"")</f>
        <v>6.96761077905442</v>
      </c>
      <c r="J10" s="406">
        <v>41312.3</v>
      </c>
      <c r="K10" s="406">
        <f aca="true" t="shared" si="3" ref="K10:K24">IF(AND(($E10&gt;0),NOT(ISBLANK(L10))),L10/$E10/0.01,"")</f>
        <v>4.594656637598679</v>
      </c>
      <c r="L10" s="406">
        <v>27242.6</v>
      </c>
      <c r="M10" s="406">
        <f aca="true" t="shared" si="4" ref="M10:M24">IF(AND(($E10&gt;0),NOT(ISBLANK(N10))),N10/$E10/0.01,"")</f>
        <v>22.675266174983005</v>
      </c>
      <c r="N10" s="406">
        <v>134446</v>
      </c>
      <c r="O10" s="406">
        <f aca="true" t="shared" si="5" ref="O10:O24">IF(AND(($E10&gt;0),NOT(ISBLANK(P10))),P10/$E10/0.01,"")</f>
        <v>1.5103239114363598</v>
      </c>
      <c r="P10" s="406">
        <v>8955</v>
      </c>
      <c r="Q10" s="406">
        <f aca="true" t="shared" si="6" ref="Q10:Q24">IF(AND(($E10&gt;0),NOT(ISBLANK(R10))),R10/$E10/0.01,"")</f>
        <v>4.691415189021464</v>
      </c>
      <c r="R10" s="406">
        <v>27816.3</v>
      </c>
      <c r="S10" s="406">
        <f>IF(AND(($E10&gt;0),NOT(ISBLANK(T10))),T10/$E10/0.01,"")</f>
        <v>7.040251371869119</v>
      </c>
      <c r="T10" s="406">
        <v>41743</v>
      </c>
      <c r="U10" s="406">
        <f aca="true" t="shared" si="7" ref="U10:U24">IF(AND(($E10&gt;0),NOT(ISBLANK(V10))),V10/$E10/0.01,"")</f>
        <v>0</v>
      </c>
      <c r="V10" s="406">
        <v>0</v>
      </c>
      <c r="W10" s="406">
        <f aca="true" t="shared" si="8" ref="W10:W24">IF(AND(($E10&gt;0),NOT(ISBLANK(X10))),X10/$E10/0.01,"")</f>
        <v>1.8810321143774116</v>
      </c>
      <c r="X10" s="406">
        <v>11153</v>
      </c>
      <c r="Y10" s="406">
        <f aca="true" t="shared" si="9" ref="Y10:Y24">IF(AND(($E10&gt;0),NOT(ISBLANK(Z10))),Z10/$E10/0.01,"")</f>
        <v>25.092080089095447</v>
      </c>
      <c r="Z10" s="406">
        <v>148775.753</v>
      </c>
      <c r="AA10" s="406">
        <f aca="true" t="shared" si="10" ref="AA10:AA24">IF(AND(($E10&gt;0),NOT(ISBLANK(AB10))),AB10/$E10/0.01,"")</f>
        <v>14.098872364001993</v>
      </c>
      <c r="AB10" s="407">
        <v>83594.917</v>
      </c>
      <c r="AC10" s="408">
        <v>319</v>
      </c>
      <c r="AD10" s="406">
        <f aca="true" t="shared" si="11" ref="AD10:AD24">IF($F10&gt;0,AC10/$F10/0.01,"")</f>
        <v>24.5196003074558</v>
      </c>
      <c r="AE10" s="409">
        <v>250</v>
      </c>
      <c r="AF10" s="407">
        <f aca="true" t="shared" si="12" ref="AF10:AF24">IF($F10&gt;0,AE10/$F10/0.01,"")</f>
        <v>19.21598770176787</v>
      </c>
      <c r="AG10" s="408">
        <v>46</v>
      </c>
      <c r="AH10" s="410">
        <f aca="true" t="shared" si="13" ref="AH10:AH24">IF($F10&gt;0,AG10/$F10/0.01,"")</f>
        <v>3.5357417371252886</v>
      </c>
      <c r="AI10" s="411"/>
    </row>
    <row r="11" spans="1:35" ht="15" customHeight="1">
      <c r="A11" s="401"/>
      <c r="B11" s="412" t="s">
        <v>82</v>
      </c>
      <c r="C11" s="403"/>
      <c r="D11" s="403">
        <v>2006</v>
      </c>
      <c r="E11" s="401">
        <f t="shared" si="0"/>
        <v>104773.693</v>
      </c>
      <c r="F11" s="404">
        <v>159</v>
      </c>
      <c r="G11" s="413">
        <f t="shared" si="1"/>
        <v>17.356074296245335</v>
      </c>
      <c r="H11" s="414">
        <v>18184.6</v>
      </c>
      <c r="I11" s="414">
        <f t="shared" si="2"/>
        <v>1.5385541483204186</v>
      </c>
      <c r="J11" s="414">
        <v>1612</v>
      </c>
      <c r="K11" s="414">
        <f t="shared" si="3"/>
        <v>8.714019462881774</v>
      </c>
      <c r="L11" s="414">
        <v>9130</v>
      </c>
      <c r="M11" s="414">
        <f t="shared" si="4"/>
        <v>31.27407182259005</v>
      </c>
      <c r="N11" s="414">
        <v>32767</v>
      </c>
      <c r="O11" s="414">
        <f t="shared" si="5"/>
        <v>2.8203644592350106</v>
      </c>
      <c r="P11" s="414">
        <v>2955</v>
      </c>
      <c r="Q11" s="414">
        <f t="shared" si="6"/>
        <v>4.916214989195809</v>
      </c>
      <c r="R11" s="414">
        <v>5150.9</v>
      </c>
      <c r="S11" s="414">
        <f>IF(AND(($E11&gt;0),NOT(ISBLANK(T11))),T11/$E11/0.01,"")</f>
        <v>2.3021045941370035</v>
      </c>
      <c r="T11" s="414">
        <v>2412</v>
      </c>
      <c r="U11" s="414">
        <f t="shared" si="7"/>
        <v>0</v>
      </c>
      <c r="V11" s="414">
        <v>0</v>
      </c>
      <c r="W11" s="414">
        <f t="shared" si="8"/>
        <v>4.506856506432393</v>
      </c>
      <c r="X11" s="414">
        <v>4722</v>
      </c>
      <c r="Y11" s="414">
        <f t="shared" si="9"/>
        <v>23.877165425485195</v>
      </c>
      <c r="Z11" s="414">
        <v>25016.988</v>
      </c>
      <c r="AA11" s="414">
        <f t="shared" si="10"/>
        <v>2.694574295477014</v>
      </c>
      <c r="AB11" s="415">
        <v>2823.205</v>
      </c>
      <c r="AC11" s="416">
        <v>36</v>
      </c>
      <c r="AD11" s="414">
        <f t="shared" si="11"/>
        <v>22.641509433962263</v>
      </c>
      <c r="AE11" s="417">
        <v>26</v>
      </c>
      <c r="AF11" s="415">
        <f t="shared" si="12"/>
        <v>16.352201257861633</v>
      </c>
      <c r="AG11" s="416">
        <v>6</v>
      </c>
      <c r="AH11" s="418">
        <f t="shared" si="13"/>
        <v>3.773584905660377</v>
      </c>
      <c r="AI11" s="411"/>
    </row>
    <row r="12" spans="1:35" ht="15" customHeight="1">
      <c r="A12" s="401"/>
      <c r="B12" s="419" t="s">
        <v>83</v>
      </c>
      <c r="C12" s="403"/>
      <c r="D12" s="403">
        <v>2006</v>
      </c>
      <c r="E12" s="401">
        <f t="shared" si="0"/>
        <v>17381.236</v>
      </c>
      <c r="F12" s="404">
        <v>94</v>
      </c>
      <c r="G12" s="420">
        <f t="shared" si="1"/>
        <v>9.20532924125764</v>
      </c>
      <c r="H12" s="421">
        <v>1600</v>
      </c>
      <c r="I12" s="421">
        <f t="shared" si="2"/>
        <v>5.897164045180676</v>
      </c>
      <c r="J12" s="421">
        <v>1025</v>
      </c>
      <c r="K12" s="421">
        <f t="shared" si="3"/>
        <v>1.7259992327358076</v>
      </c>
      <c r="L12" s="421">
        <v>300</v>
      </c>
      <c r="M12" s="421">
        <f t="shared" si="4"/>
        <v>32.39125226767533</v>
      </c>
      <c r="N12" s="421">
        <v>5630</v>
      </c>
      <c r="O12" s="421">
        <f t="shared" si="5"/>
        <v>0.28766653878930126</v>
      </c>
      <c r="P12" s="421">
        <v>50</v>
      </c>
      <c r="Q12" s="421">
        <f t="shared" si="6"/>
        <v>7.968363124463646</v>
      </c>
      <c r="R12" s="421">
        <v>1385</v>
      </c>
      <c r="S12" s="421">
        <f>IF(AND(($E12&gt;0),NOT(ISBLANK(T12))),T12/$E12/0.01,"")</f>
        <v>9.792168980387816</v>
      </c>
      <c r="T12" s="421">
        <v>1702</v>
      </c>
      <c r="U12" s="421">
        <f t="shared" si="7"/>
        <v>0</v>
      </c>
      <c r="V12" s="421">
        <v>0</v>
      </c>
      <c r="W12" s="421">
        <f t="shared" si="8"/>
        <v>3.6245983887451962</v>
      </c>
      <c r="X12" s="421">
        <v>630</v>
      </c>
      <c r="Y12" s="421">
        <f t="shared" si="9"/>
        <v>27.25928121567419</v>
      </c>
      <c r="Z12" s="421">
        <v>4738</v>
      </c>
      <c r="AA12" s="421">
        <f t="shared" si="10"/>
        <v>1.8481769650903996</v>
      </c>
      <c r="AB12" s="422">
        <v>321.236</v>
      </c>
      <c r="AC12" s="423">
        <v>23</v>
      </c>
      <c r="AD12" s="421">
        <f t="shared" si="11"/>
        <v>24.46808510638298</v>
      </c>
      <c r="AE12" s="424">
        <v>18</v>
      </c>
      <c r="AF12" s="422">
        <f t="shared" si="12"/>
        <v>19.148936170212764</v>
      </c>
      <c r="AG12" s="423">
        <v>1</v>
      </c>
      <c r="AH12" s="425">
        <f t="shared" si="13"/>
        <v>1.0638297872340425</v>
      </c>
      <c r="AI12" s="411"/>
    </row>
    <row r="13" spans="1:35" ht="15" customHeight="1">
      <c r="A13" s="401"/>
      <c r="B13" s="412" t="s">
        <v>84</v>
      </c>
      <c r="C13" s="403"/>
      <c r="D13" s="403">
        <v>2006</v>
      </c>
      <c r="E13" s="401">
        <f t="shared" si="0"/>
        <v>44425.769</v>
      </c>
      <c r="F13" s="404">
        <v>99</v>
      </c>
      <c r="G13" s="413">
        <f t="shared" si="1"/>
        <v>6.804609279807852</v>
      </c>
      <c r="H13" s="414">
        <v>3023</v>
      </c>
      <c r="I13" s="414">
        <f t="shared" si="2"/>
        <v>1.868285048706754</v>
      </c>
      <c r="J13" s="414">
        <v>830</v>
      </c>
      <c r="K13" s="414">
        <f t="shared" si="3"/>
        <v>4.524401142048886</v>
      </c>
      <c r="L13" s="414">
        <v>2010</v>
      </c>
      <c r="M13" s="414">
        <f t="shared" si="4"/>
        <v>14.2822513663185</v>
      </c>
      <c r="N13" s="414">
        <v>6345</v>
      </c>
      <c r="O13" s="414">
        <f t="shared" si="5"/>
        <v>1.5869168184798332</v>
      </c>
      <c r="P13" s="414">
        <v>705</v>
      </c>
      <c r="Q13" s="414">
        <f t="shared" si="6"/>
        <v>3.227856337163235</v>
      </c>
      <c r="R13" s="414">
        <v>1434</v>
      </c>
      <c r="S13" s="414"/>
      <c r="T13" s="414">
        <v>10</v>
      </c>
      <c r="U13" s="414">
        <f t="shared" si="7"/>
        <v>0</v>
      </c>
      <c r="V13" s="414">
        <v>0</v>
      </c>
      <c r="W13" s="414">
        <f t="shared" si="8"/>
        <v>0.8103405030535318</v>
      </c>
      <c r="X13" s="414">
        <v>360</v>
      </c>
      <c r="Y13" s="414">
        <f t="shared" si="9"/>
        <v>39.7963578300693</v>
      </c>
      <c r="Z13" s="414">
        <v>17679.838</v>
      </c>
      <c r="AA13" s="414">
        <f t="shared" si="10"/>
        <v>27.076472215933954</v>
      </c>
      <c r="AB13" s="415">
        <v>12028.931</v>
      </c>
      <c r="AC13" s="416">
        <v>35</v>
      </c>
      <c r="AD13" s="414">
        <f t="shared" si="11"/>
        <v>35.35353535353535</v>
      </c>
      <c r="AE13" s="417">
        <v>31</v>
      </c>
      <c r="AF13" s="415">
        <f t="shared" si="12"/>
        <v>31.313131313131315</v>
      </c>
      <c r="AG13" s="416">
        <v>9</v>
      </c>
      <c r="AH13" s="418">
        <f t="shared" si="13"/>
        <v>9.090909090909092</v>
      </c>
      <c r="AI13" s="411"/>
    </row>
    <row r="14" spans="1:35" ht="15" customHeight="1">
      <c r="A14" s="401"/>
      <c r="B14" s="419" t="s">
        <v>85</v>
      </c>
      <c r="C14" s="403"/>
      <c r="D14" s="403">
        <v>2006</v>
      </c>
      <c r="E14" s="401">
        <f t="shared" si="0"/>
        <v>12503</v>
      </c>
      <c r="F14" s="404">
        <v>74</v>
      </c>
      <c r="G14" s="420">
        <f t="shared" si="1"/>
        <v>6.8383587938894665</v>
      </c>
      <c r="H14" s="421">
        <v>855</v>
      </c>
      <c r="I14" s="421">
        <f t="shared" si="2"/>
        <v>3.4791650003999037</v>
      </c>
      <c r="J14" s="421">
        <v>435</v>
      </c>
      <c r="K14" s="421">
        <f t="shared" si="3"/>
        <v>1.199712069103415</v>
      </c>
      <c r="L14" s="421">
        <v>150</v>
      </c>
      <c r="M14" s="421">
        <f t="shared" si="4"/>
        <v>43.349596096936736</v>
      </c>
      <c r="N14" s="421">
        <v>5420</v>
      </c>
      <c r="O14" s="421">
        <f t="shared" si="5"/>
        <v>2.1994721266895945</v>
      </c>
      <c r="P14" s="421">
        <v>275</v>
      </c>
      <c r="Q14" s="421">
        <f t="shared" si="6"/>
        <v>2.007518195633048</v>
      </c>
      <c r="R14" s="421">
        <v>251</v>
      </c>
      <c r="S14" s="421">
        <f>IF(AND(($E14&gt;0),NOT(ISBLANK(T14))),T14/$E14/0.01,"")</f>
        <v>3.5831400463888667</v>
      </c>
      <c r="T14" s="421">
        <v>448</v>
      </c>
      <c r="U14" s="421">
        <f t="shared" si="7"/>
        <v>0</v>
      </c>
      <c r="V14" s="421">
        <v>0</v>
      </c>
      <c r="W14" s="421">
        <f t="shared" si="8"/>
        <v>9.437734943613531</v>
      </c>
      <c r="X14" s="421">
        <v>1180</v>
      </c>
      <c r="Y14" s="421">
        <f t="shared" si="9"/>
        <v>11.125329920819004</v>
      </c>
      <c r="Z14" s="421">
        <v>1391</v>
      </c>
      <c r="AA14" s="421">
        <f t="shared" si="10"/>
        <v>16.779972806526434</v>
      </c>
      <c r="AB14" s="422">
        <v>2098</v>
      </c>
      <c r="AC14" s="423">
        <v>22</v>
      </c>
      <c r="AD14" s="421">
        <f t="shared" si="11"/>
        <v>29.72972972972973</v>
      </c>
      <c r="AE14" s="424">
        <v>16</v>
      </c>
      <c r="AF14" s="422">
        <f t="shared" si="12"/>
        <v>21.62162162162162</v>
      </c>
      <c r="AG14" s="423">
        <v>2</v>
      </c>
      <c r="AH14" s="425">
        <f t="shared" si="13"/>
        <v>2.7027027027027026</v>
      </c>
      <c r="AI14" s="411"/>
    </row>
    <row r="15" spans="1:35" ht="15" customHeight="1">
      <c r="A15" s="401"/>
      <c r="B15" s="412" t="s">
        <v>86</v>
      </c>
      <c r="C15" s="403"/>
      <c r="D15" s="403">
        <v>2006</v>
      </c>
      <c r="E15" s="401">
        <f t="shared" si="0"/>
        <v>39811.5</v>
      </c>
      <c r="F15" s="404">
        <v>34</v>
      </c>
      <c r="G15" s="413">
        <f t="shared" si="1"/>
        <v>11.366062569860468</v>
      </c>
      <c r="H15" s="414">
        <v>4525</v>
      </c>
      <c r="I15" s="414">
        <f t="shared" si="2"/>
        <v>1.9466736998103562</v>
      </c>
      <c r="J15" s="414">
        <v>775</v>
      </c>
      <c r="K15" s="414">
        <f t="shared" si="3"/>
        <v>1.9341145146502894</v>
      </c>
      <c r="L15" s="414">
        <v>770</v>
      </c>
      <c r="M15" s="414">
        <f t="shared" si="4"/>
        <v>10.047348128053452</v>
      </c>
      <c r="N15" s="414">
        <v>4000</v>
      </c>
      <c r="O15" s="414">
        <f t="shared" si="5"/>
        <v>1.029853183125479</v>
      </c>
      <c r="P15" s="414">
        <v>410</v>
      </c>
      <c r="Q15" s="414">
        <f t="shared" si="6"/>
        <v>1.7733569446014341</v>
      </c>
      <c r="R15" s="414">
        <v>706</v>
      </c>
      <c r="S15" s="414">
        <f>IF(AND(($E15&gt;0),NOT(ISBLANK(T15))),T15/$E15/0.01,"")</f>
        <v>0</v>
      </c>
      <c r="T15" s="414">
        <v>0</v>
      </c>
      <c r="U15" s="414">
        <f t="shared" si="7"/>
        <v>0</v>
      </c>
      <c r="V15" s="414">
        <v>0</v>
      </c>
      <c r="W15" s="414">
        <f t="shared" si="8"/>
        <v>0</v>
      </c>
      <c r="X15" s="414">
        <v>0</v>
      </c>
      <c r="Y15" s="414">
        <f t="shared" si="9"/>
        <v>59.07338331889027</v>
      </c>
      <c r="Z15" s="414">
        <v>23518</v>
      </c>
      <c r="AA15" s="414">
        <f t="shared" si="10"/>
        <v>12.82920764100825</v>
      </c>
      <c r="AB15" s="415">
        <v>5107.5</v>
      </c>
      <c r="AC15" s="416">
        <v>10</v>
      </c>
      <c r="AD15" s="414">
        <f t="shared" si="11"/>
        <v>29.411764705882355</v>
      </c>
      <c r="AE15" s="417">
        <v>10</v>
      </c>
      <c r="AF15" s="415">
        <f t="shared" si="12"/>
        <v>29.411764705882355</v>
      </c>
      <c r="AG15" s="416">
        <v>1</v>
      </c>
      <c r="AH15" s="418">
        <f t="shared" si="13"/>
        <v>2.941176470588235</v>
      </c>
      <c r="AI15" s="411"/>
    </row>
    <row r="16" spans="1:35" ht="15" customHeight="1">
      <c r="A16" s="401"/>
      <c r="B16" s="419" t="s">
        <v>87</v>
      </c>
      <c r="C16" s="403"/>
      <c r="D16" s="403">
        <v>2006</v>
      </c>
      <c r="E16" s="401">
        <f t="shared" si="0"/>
        <v>88615.59999999999</v>
      </c>
      <c r="F16" s="404">
        <v>90</v>
      </c>
      <c r="G16" s="420">
        <f t="shared" si="1"/>
        <v>13.721060400200418</v>
      </c>
      <c r="H16" s="421">
        <v>12159</v>
      </c>
      <c r="I16" s="421">
        <f t="shared" si="2"/>
        <v>12.480872442323925</v>
      </c>
      <c r="J16" s="421">
        <v>11060</v>
      </c>
      <c r="K16" s="421">
        <f t="shared" si="3"/>
        <v>1.2469587747529782</v>
      </c>
      <c r="L16" s="421">
        <v>1105</v>
      </c>
      <c r="M16" s="421">
        <f t="shared" si="4"/>
        <v>10.985311841255943</v>
      </c>
      <c r="N16" s="421">
        <v>9734.7</v>
      </c>
      <c r="O16" s="421">
        <f t="shared" si="5"/>
        <v>0.8294250673696281</v>
      </c>
      <c r="P16" s="421">
        <v>735</v>
      </c>
      <c r="Q16" s="421">
        <f t="shared" si="6"/>
        <v>2.0064187343989093</v>
      </c>
      <c r="R16" s="421">
        <v>1778</v>
      </c>
      <c r="S16" s="421">
        <f>IF(AND(($E16&gt;0),NOT(ISBLANK(T16))),T16/$E16/0.01,"")</f>
        <v>4.819693146579159</v>
      </c>
      <c r="T16" s="421">
        <v>4271</v>
      </c>
      <c r="U16" s="421">
        <f t="shared" si="7"/>
        <v>0</v>
      </c>
      <c r="V16" s="421">
        <v>0</v>
      </c>
      <c r="W16" s="421">
        <f t="shared" si="8"/>
        <v>1.4105868492680749</v>
      </c>
      <c r="X16" s="421">
        <v>1250</v>
      </c>
      <c r="Y16" s="421">
        <f t="shared" si="9"/>
        <v>12.872677045576628</v>
      </c>
      <c r="Z16" s="421">
        <v>11407.2</v>
      </c>
      <c r="AA16" s="421">
        <f t="shared" si="10"/>
        <v>39.62699569827435</v>
      </c>
      <c r="AB16" s="422">
        <v>35115.7</v>
      </c>
      <c r="AC16" s="423">
        <v>33</v>
      </c>
      <c r="AD16" s="421">
        <f t="shared" si="11"/>
        <v>36.666666666666664</v>
      </c>
      <c r="AE16" s="424">
        <v>28</v>
      </c>
      <c r="AF16" s="422">
        <f t="shared" si="12"/>
        <v>31.11111111111111</v>
      </c>
      <c r="AG16" s="423">
        <v>7</v>
      </c>
      <c r="AH16" s="425">
        <f t="shared" si="13"/>
        <v>7.777777777777778</v>
      </c>
      <c r="AI16" s="411"/>
    </row>
    <row r="17" spans="1:35" ht="15" customHeight="1">
      <c r="A17" s="401"/>
      <c r="B17" s="412" t="s">
        <v>88</v>
      </c>
      <c r="C17" s="403"/>
      <c r="D17" s="403">
        <v>2006</v>
      </c>
      <c r="E17" s="401">
        <f t="shared" si="0"/>
        <v>42173.4</v>
      </c>
      <c r="F17" s="404">
        <v>50</v>
      </c>
      <c r="G17" s="413">
        <f t="shared" si="1"/>
        <v>14.03420165317475</v>
      </c>
      <c r="H17" s="414">
        <v>5918.7</v>
      </c>
      <c r="I17" s="414">
        <f t="shared" si="2"/>
        <v>1.6477210753697829</v>
      </c>
      <c r="J17" s="414">
        <v>694.9</v>
      </c>
      <c r="K17" s="414">
        <f t="shared" si="3"/>
        <v>1.0850441273409306</v>
      </c>
      <c r="L17" s="414">
        <v>457.6</v>
      </c>
      <c r="M17" s="414">
        <f t="shared" si="4"/>
        <v>16.151887208524805</v>
      </c>
      <c r="N17" s="414">
        <v>6811.8</v>
      </c>
      <c r="O17" s="414">
        <f t="shared" si="5"/>
        <v>0.3912418728392778</v>
      </c>
      <c r="P17" s="414">
        <v>165</v>
      </c>
      <c r="Q17" s="414">
        <f t="shared" si="6"/>
        <v>5.418107148107574</v>
      </c>
      <c r="R17" s="414">
        <v>2285</v>
      </c>
      <c r="S17" s="414"/>
      <c r="T17" s="414">
        <v>10</v>
      </c>
      <c r="U17" s="414">
        <f t="shared" si="7"/>
        <v>0</v>
      </c>
      <c r="V17" s="414">
        <v>0</v>
      </c>
      <c r="W17" s="414">
        <f t="shared" si="8"/>
        <v>1.0219711951135075</v>
      </c>
      <c r="X17" s="414">
        <v>431</v>
      </c>
      <c r="Y17" s="414">
        <f t="shared" si="9"/>
        <v>59.609611745792364</v>
      </c>
      <c r="Z17" s="414">
        <v>25139.4</v>
      </c>
      <c r="AA17" s="414">
        <f t="shared" si="10"/>
        <v>0.6165023450800742</v>
      </c>
      <c r="AB17" s="415">
        <v>260</v>
      </c>
      <c r="AC17" s="416">
        <v>16</v>
      </c>
      <c r="AD17" s="414">
        <f t="shared" si="11"/>
        <v>32</v>
      </c>
      <c r="AE17" s="417">
        <v>17</v>
      </c>
      <c r="AF17" s="415">
        <f t="shared" si="12"/>
        <v>34</v>
      </c>
      <c r="AG17" s="416">
        <v>1</v>
      </c>
      <c r="AH17" s="418">
        <f t="shared" si="13"/>
        <v>2</v>
      </c>
      <c r="AI17" s="411"/>
    </row>
    <row r="18" spans="1:35" ht="15" customHeight="1">
      <c r="A18" s="401"/>
      <c r="B18" s="419" t="s">
        <v>89</v>
      </c>
      <c r="C18" s="403"/>
      <c r="D18" s="403">
        <v>2006</v>
      </c>
      <c r="E18" s="401">
        <f t="shared" si="0"/>
        <v>35757</v>
      </c>
      <c r="F18" s="404">
        <v>74</v>
      </c>
      <c r="G18" s="420">
        <f t="shared" si="1"/>
        <v>5.7750929887854126</v>
      </c>
      <c r="H18" s="421">
        <v>2065</v>
      </c>
      <c r="I18" s="421">
        <f t="shared" si="2"/>
        <v>4.449478423805129</v>
      </c>
      <c r="J18" s="421">
        <v>1591</v>
      </c>
      <c r="K18" s="421">
        <f t="shared" si="3"/>
        <v>0.6991638000950863</v>
      </c>
      <c r="L18" s="421">
        <v>250</v>
      </c>
      <c r="M18" s="421">
        <f t="shared" si="4"/>
        <v>42.97620046424476</v>
      </c>
      <c r="N18" s="421">
        <v>15367</v>
      </c>
      <c r="O18" s="421">
        <f t="shared" si="5"/>
        <v>0.13144279441787624</v>
      </c>
      <c r="P18" s="421">
        <v>47</v>
      </c>
      <c r="Q18" s="421">
        <f t="shared" si="6"/>
        <v>7.363593142601449</v>
      </c>
      <c r="R18" s="421">
        <v>2633</v>
      </c>
      <c r="S18" s="421">
        <f aca="true" t="shared" si="14" ref="S18:S24">IF(AND(($E18&gt;0),NOT(ISBLANK(T18))),T18/$E18/0.01,"")</f>
        <v>14.981681908437508</v>
      </c>
      <c r="T18" s="421">
        <v>5357</v>
      </c>
      <c r="U18" s="421">
        <f t="shared" si="7"/>
        <v>0</v>
      </c>
      <c r="V18" s="421">
        <v>0</v>
      </c>
      <c r="W18" s="421">
        <f t="shared" si="8"/>
        <v>0.6991638000950863</v>
      </c>
      <c r="X18" s="421">
        <v>250</v>
      </c>
      <c r="Y18" s="421">
        <f t="shared" si="9"/>
        <v>14.019632519506668</v>
      </c>
      <c r="Z18" s="421">
        <v>5013</v>
      </c>
      <c r="AA18" s="421">
        <f t="shared" si="10"/>
        <v>8.90455015801102</v>
      </c>
      <c r="AB18" s="422">
        <v>3184</v>
      </c>
      <c r="AC18" s="423">
        <v>12</v>
      </c>
      <c r="AD18" s="421">
        <f t="shared" si="11"/>
        <v>16.216216216216218</v>
      </c>
      <c r="AE18" s="424">
        <v>11</v>
      </c>
      <c r="AF18" s="422">
        <f t="shared" si="12"/>
        <v>14.864864864864865</v>
      </c>
      <c r="AG18" s="423">
        <v>3</v>
      </c>
      <c r="AH18" s="425">
        <f t="shared" si="13"/>
        <v>4.054054054054054</v>
      </c>
      <c r="AI18" s="411"/>
    </row>
    <row r="19" spans="1:35" ht="15" customHeight="1">
      <c r="A19" s="401"/>
      <c r="B19" s="412" t="s">
        <v>90</v>
      </c>
      <c r="C19" s="403"/>
      <c r="D19" s="403">
        <v>2006</v>
      </c>
      <c r="E19" s="401">
        <f t="shared" si="0"/>
        <v>25247.118000000002</v>
      </c>
      <c r="F19" s="404">
        <v>65</v>
      </c>
      <c r="G19" s="413">
        <f t="shared" si="1"/>
        <v>10.373461240209673</v>
      </c>
      <c r="H19" s="414">
        <v>2619</v>
      </c>
      <c r="I19" s="414">
        <f t="shared" si="2"/>
        <v>4.257911734717601</v>
      </c>
      <c r="J19" s="414">
        <v>1075</v>
      </c>
      <c r="K19" s="414">
        <f t="shared" si="3"/>
        <v>16.001826426287547</v>
      </c>
      <c r="L19" s="414">
        <v>4040</v>
      </c>
      <c r="M19" s="414">
        <f t="shared" si="4"/>
        <v>26.21289289335915</v>
      </c>
      <c r="N19" s="414">
        <v>6618</v>
      </c>
      <c r="O19" s="414">
        <f t="shared" si="5"/>
        <v>0.6931484219307724</v>
      </c>
      <c r="P19" s="414">
        <v>175</v>
      </c>
      <c r="Q19" s="414">
        <f t="shared" si="6"/>
        <v>6.075941024238885</v>
      </c>
      <c r="R19" s="414">
        <v>1534</v>
      </c>
      <c r="S19" s="414">
        <f t="shared" si="14"/>
        <v>3.1686785002549596</v>
      </c>
      <c r="T19" s="414">
        <v>800</v>
      </c>
      <c r="U19" s="414">
        <f t="shared" si="7"/>
        <v>0</v>
      </c>
      <c r="V19" s="414">
        <v>0</v>
      </c>
      <c r="W19" s="414">
        <f t="shared" si="8"/>
        <v>6.8126587755481625</v>
      </c>
      <c r="X19" s="414">
        <v>1720</v>
      </c>
      <c r="Y19" s="414">
        <f t="shared" si="9"/>
        <v>9.835934541122674</v>
      </c>
      <c r="Z19" s="414">
        <v>2483.29</v>
      </c>
      <c r="AA19" s="414">
        <f t="shared" si="10"/>
        <v>16.567546442330567</v>
      </c>
      <c r="AB19" s="415">
        <v>4182.828</v>
      </c>
      <c r="AC19" s="416">
        <v>10</v>
      </c>
      <c r="AD19" s="414">
        <f t="shared" si="11"/>
        <v>15.384615384615385</v>
      </c>
      <c r="AE19" s="417">
        <v>9</v>
      </c>
      <c r="AF19" s="415">
        <f t="shared" si="12"/>
        <v>13.846153846153847</v>
      </c>
      <c r="AG19" s="416">
        <v>0</v>
      </c>
      <c r="AH19" s="418">
        <f t="shared" si="13"/>
        <v>0</v>
      </c>
      <c r="AI19" s="411"/>
    </row>
    <row r="20" spans="1:35" ht="15" customHeight="1">
      <c r="A20" s="401"/>
      <c r="B20" s="419" t="s">
        <v>91</v>
      </c>
      <c r="C20" s="403"/>
      <c r="D20" s="403">
        <v>2006</v>
      </c>
      <c r="E20" s="401">
        <f t="shared" si="0"/>
        <v>29788.837</v>
      </c>
      <c r="F20" s="404">
        <v>119</v>
      </c>
      <c r="G20" s="420">
        <f t="shared" si="1"/>
        <v>17.241357895241094</v>
      </c>
      <c r="H20" s="421">
        <v>5136</v>
      </c>
      <c r="I20" s="421">
        <f t="shared" si="2"/>
        <v>4.6258939212699035</v>
      </c>
      <c r="J20" s="421">
        <v>1378</v>
      </c>
      <c r="K20" s="421">
        <f t="shared" si="3"/>
        <v>5.673266129859316</v>
      </c>
      <c r="L20" s="421">
        <v>1690</v>
      </c>
      <c r="M20" s="421">
        <f t="shared" si="4"/>
        <v>16.26783885520606</v>
      </c>
      <c r="N20" s="421">
        <v>4846</v>
      </c>
      <c r="O20" s="421">
        <f t="shared" si="5"/>
        <v>2.7728507829963283</v>
      </c>
      <c r="P20" s="421">
        <v>826</v>
      </c>
      <c r="Q20" s="421">
        <f t="shared" si="6"/>
        <v>8.32526627340302</v>
      </c>
      <c r="R20" s="421">
        <v>2480</v>
      </c>
      <c r="S20" s="421">
        <f t="shared" si="14"/>
        <v>7.851934602213574</v>
      </c>
      <c r="T20" s="421">
        <v>2339</v>
      </c>
      <c r="U20" s="421">
        <f t="shared" si="7"/>
        <v>0</v>
      </c>
      <c r="V20" s="421">
        <v>0</v>
      </c>
      <c r="W20" s="421">
        <f t="shared" si="8"/>
        <v>1.2756456386665918</v>
      </c>
      <c r="X20" s="421">
        <v>380</v>
      </c>
      <c r="Y20" s="421">
        <f t="shared" si="9"/>
        <v>27.238515555340413</v>
      </c>
      <c r="Z20" s="421">
        <v>8114.037</v>
      </c>
      <c r="AA20" s="421">
        <f t="shared" si="10"/>
        <v>8.727430345803699</v>
      </c>
      <c r="AB20" s="422">
        <v>2599.8</v>
      </c>
      <c r="AC20" s="423">
        <v>26</v>
      </c>
      <c r="AD20" s="421">
        <f t="shared" si="11"/>
        <v>21.84873949579832</v>
      </c>
      <c r="AE20" s="424">
        <v>21</v>
      </c>
      <c r="AF20" s="422">
        <f t="shared" si="12"/>
        <v>17.647058823529413</v>
      </c>
      <c r="AG20" s="423">
        <v>5</v>
      </c>
      <c r="AH20" s="425">
        <f t="shared" si="13"/>
        <v>4.201680672268908</v>
      </c>
      <c r="AI20" s="411"/>
    </row>
    <row r="21" spans="1:35" ht="15" customHeight="1">
      <c r="A21" s="401"/>
      <c r="B21" s="412" t="s">
        <v>92</v>
      </c>
      <c r="C21" s="403"/>
      <c r="D21" s="403">
        <v>2006</v>
      </c>
      <c r="E21" s="401">
        <f t="shared" si="0"/>
        <v>20041.5</v>
      </c>
      <c r="F21" s="404">
        <v>86</v>
      </c>
      <c r="G21" s="413">
        <f t="shared" si="1"/>
        <v>16.558141855649527</v>
      </c>
      <c r="H21" s="414">
        <v>3318.5</v>
      </c>
      <c r="I21" s="414">
        <f t="shared" si="2"/>
        <v>11.625876306663672</v>
      </c>
      <c r="J21" s="414">
        <v>2330</v>
      </c>
      <c r="K21" s="414">
        <f t="shared" si="3"/>
        <v>3.5925454681535816</v>
      </c>
      <c r="L21" s="414">
        <v>720</v>
      </c>
      <c r="M21" s="414">
        <f t="shared" si="4"/>
        <v>22.27877154903575</v>
      </c>
      <c r="N21" s="414">
        <v>4465</v>
      </c>
      <c r="O21" s="414">
        <f t="shared" si="5"/>
        <v>1.0228775291270613</v>
      </c>
      <c r="P21" s="414">
        <v>205</v>
      </c>
      <c r="Q21" s="414">
        <f t="shared" si="6"/>
        <v>7.4096250280667615</v>
      </c>
      <c r="R21" s="414">
        <v>1485</v>
      </c>
      <c r="S21" s="414">
        <f t="shared" si="14"/>
        <v>20.058378863857495</v>
      </c>
      <c r="T21" s="414">
        <v>4020</v>
      </c>
      <c r="U21" s="414">
        <f t="shared" si="7"/>
        <v>0</v>
      </c>
      <c r="V21" s="414">
        <v>0</v>
      </c>
      <c r="W21" s="414">
        <f t="shared" si="8"/>
        <v>1.1476186912157273</v>
      </c>
      <c r="X21" s="414">
        <v>230</v>
      </c>
      <c r="Y21" s="414">
        <f t="shared" si="9"/>
        <v>15.048773794376668</v>
      </c>
      <c r="Z21" s="414">
        <v>3016</v>
      </c>
      <c r="AA21" s="414">
        <f t="shared" si="10"/>
        <v>1.2573909138537536</v>
      </c>
      <c r="AB21" s="415">
        <v>252</v>
      </c>
      <c r="AC21" s="416">
        <v>32</v>
      </c>
      <c r="AD21" s="414">
        <f t="shared" si="11"/>
        <v>37.2093023255814</v>
      </c>
      <c r="AE21" s="417">
        <v>19</v>
      </c>
      <c r="AF21" s="415">
        <f t="shared" si="12"/>
        <v>22.093023255813954</v>
      </c>
      <c r="AG21" s="416">
        <v>0</v>
      </c>
      <c r="AH21" s="418">
        <f t="shared" si="13"/>
        <v>0</v>
      </c>
      <c r="AI21" s="411"/>
    </row>
    <row r="22" spans="1:35" ht="15" customHeight="1">
      <c r="A22" s="401"/>
      <c r="B22" s="419" t="s">
        <v>93</v>
      </c>
      <c r="C22" s="403"/>
      <c r="D22" s="403">
        <v>2006</v>
      </c>
      <c r="E22" s="401">
        <f t="shared" si="0"/>
        <v>10395.812</v>
      </c>
      <c r="F22" s="404">
        <v>86</v>
      </c>
      <c r="G22" s="420">
        <f t="shared" si="1"/>
        <v>9.859739672091031</v>
      </c>
      <c r="H22" s="421">
        <v>1025</v>
      </c>
      <c r="I22" s="421">
        <f t="shared" si="2"/>
        <v>1.0100221127507885</v>
      </c>
      <c r="J22" s="421">
        <v>105</v>
      </c>
      <c r="K22" s="421">
        <f t="shared" si="3"/>
        <v>1.2505035681676429</v>
      </c>
      <c r="L22" s="421">
        <v>130</v>
      </c>
      <c r="M22" s="421">
        <f t="shared" si="4"/>
        <v>30.608479645457226</v>
      </c>
      <c r="N22" s="421">
        <v>3182</v>
      </c>
      <c r="O22" s="421">
        <f t="shared" si="5"/>
        <v>5.377165343120865</v>
      </c>
      <c r="P22" s="421">
        <v>559</v>
      </c>
      <c r="Q22" s="421">
        <f t="shared" si="6"/>
        <v>2.2893834555684536</v>
      </c>
      <c r="R22" s="421">
        <v>238</v>
      </c>
      <c r="S22" s="421">
        <f t="shared" si="14"/>
        <v>10.148317418591256</v>
      </c>
      <c r="T22" s="421">
        <v>1055</v>
      </c>
      <c r="U22" s="421">
        <f t="shared" si="7"/>
        <v>0</v>
      </c>
      <c r="V22" s="421">
        <v>0</v>
      </c>
      <c r="W22" s="421">
        <f t="shared" si="8"/>
        <v>0</v>
      </c>
      <c r="X22" s="421">
        <v>0</v>
      </c>
      <c r="Y22" s="421">
        <f t="shared" si="9"/>
        <v>28.328715448105452</v>
      </c>
      <c r="Z22" s="421">
        <v>2945</v>
      </c>
      <c r="AA22" s="421">
        <f t="shared" si="10"/>
        <v>11.127673336147286</v>
      </c>
      <c r="AB22" s="422">
        <v>1156.812</v>
      </c>
      <c r="AC22" s="423">
        <v>10</v>
      </c>
      <c r="AD22" s="421">
        <f t="shared" si="11"/>
        <v>11.627906976744185</v>
      </c>
      <c r="AE22" s="424">
        <v>6</v>
      </c>
      <c r="AF22" s="422">
        <f t="shared" si="12"/>
        <v>6.976744186046512</v>
      </c>
      <c r="AG22" s="423">
        <v>3</v>
      </c>
      <c r="AH22" s="425">
        <f t="shared" si="13"/>
        <v>3.488372093023256</v>
      </c>
      <c r="AI22" s="411"/>
    </row>
    <row r="23" spans="1:35" ht="15" customHeight="1">
      <c r="A23" s="401"/>
      <c r="B23" s="412" t="s">
        <v>94</v>
      </c>
      <c r="C23" s="403"/>
      <c r="D23" s="403">
        <v>2006</v>
      </c>
      <c r="E23" s="401">
        <f t="shared" si="0"/>
        <v>53726.805</v>
      </c>
      <c r="F23" s="404">
        <v>168</v>
      </c>
      <c r="G23" s="413">
        <f t="shared" si="1"/>
        <v>9.430115935611656</v>
      </c>
      <c r="H23" s="414">
        <v>5066.5</v>
      </c>
      <c r="I23" s="414">
        <f t="shared" si="2"/>
        <v>19.757363200733785</v>
      </c>
      <c r="J23" s="414">
        <v>10615</v>
      </c>
      <c r="K23" s="414">
        <f t="shared" si="3"/>
        <v>4.169241033409674</v>
      </c>
      <c r="L23" s="414">
        <v>2240</v>
      </c>
      <c r="M23" s="414">
        <f t="shared" si="4"/>
        <v>29.504825384647383</v>
      </c>
      <c r="N23" s="414">
        <v>15852</v>
      </c>
      <c r="O23" s="414">
        <f t="shared" si="5"/>
        <v>0.9641369889759869</v>
      </c>
      <c r="P23" s="414">
        <v>518</v>
      </c>
      <c r="Q23" s="414">
        <f t="shared" si="6"/>
        <v>3.1388428922955685</v>
      </c>
      <c r="R23" s="414">
        <v>1686.4</v>
      </c>
      <c r="S23" s="414">
        <f t="shared" si="14"/>
        <v>18.746694503795638</v>
      </c>
      <c r="T23" s="414">
        <v>10072</v>
      </c>
      <c r="U23" s="414">
        <f t="shared" si="7"/>
        <v>0</v>
      </c>
      <c r="V23" s="414">
        <v>0</v>
      </c>
      <c r="W23" s="414">
        <f t="shared" si="8"/>
        <v>0</v>
      </c>
      <c r="X23" s="414">
        <v>0</v>
      </c>
      <c r="Y23" s="414">
        <f t="shared" si="9"/>
        <v>12.662208370663397</v>
      </c>
      <c r="Z23" s="414">
        <v>6803</v>
      </c>
      <c r="AA23" s="414">
        <f t="shared" si="10"/>
        <v>1.6265716898669107</v>
      </c>
      <c r="AB23" s="415">
        <v>873.905</v>
      </c>
      <c r="AC23" s="416">
        <v>31</v>
      </c>
      <c r="AD23" s="414">
        <f t="shared" si="11"/>
        <v>18.452380952380953</v>
      </c>
      <c r="AE23" s="417">
        <v>26</v>
      </c>
      <c r="AF23" s="415">
        <f t="shared" si="12"/>
        <v>15.476190476190476</v>
      </c>
      <c r="AG23" s="416">
        <v>7</v>
      </c>
      <c r="AH23" s="418">
        <f t="shared" si="13"/>
        <v>4.166666666666666</v>
      </c>
      <c r="AI23" s="411"/>
    </row>
    <row r="24" spans="2:34" ht="15" customHeight="1">
      <c r="B24" s="426" t="s">
        <v>95</v>
      </c>
      <c r="C24" s="427"/>
      <c r="D24" s="427">
        <v>2006</v>
      </c>
      <c r="E24" s="361">
        <f t="shared" si="0"/>
        <v>68277.9</v>
      </c>
      <c r="F24" s="428">
        <v>103</v>
      </c>
      <c r="G24" s="429">
        <f t="shared" si="1"/>
        <v>3.4930775551093403</v>
      </c>
      <c r="H24" s="430">
        <v>2385</v>
      </c>
      <c r="I24" s="430">
        <f t="shared" si="2"/>
        <v>11.4039828407142</v>
      </c>
      <c r="J24" s="430">
        <v>7786.4</v>
      </c>
      <c r="K24" s="430">
        <f t="shared" si="3"/>
        <v>6.224561681012451</v>
      </c>
      <c r="L24" s="430">
        <v>4250</v>
      </c>
      <c r="M24" s="430">
        <f t="shared" si="4"/>
        <v>19.63666135015869</v>
      </c>
      <c r="N24" s="430">
        <v>13407.5</v>
      </c>
      <c r="O24" s="430">
        <f t="shared" si="5"/>
        <v>1.9479216554697787</v>
      </c>
      <c r="P24" s="430">
        <v>1330</v>
      </c>
      <c r="Q24" s="430">
        <f t="shared" si="6"/>
        <v>6.9861551102186805</v>
      </c>
      <c r="R24" s="430">
        <v>4770</v>
      </c>
      <c r="S24" s="430">
        <f t="shared" si="14"/>
        <v>13.54318161513462</v>
      </c>
      <c r="T24" s="430">
        <v>9247</v>
      </c>
      <c r="U24" s="430">
        <f t="shared" si="7"/>
        <v>0</v>
      </c>
      <c r="V24" s="430">
        <v>0</v>
      </c>
      <c r="W24" s="430">
        <f t="shared" si="8"/>
        <v>0</v>
      </c>
      <c r="X24" s="430">
        <v>0</v>
      </c>
      <c r="Y24" s="430">
        <f t="shared" si="9"/>
        <v>16.859042237678665</v>
      </c>
      <c r="Z24" s="430">
        <v>11511</v>
      </c>
      <c r="AA24" s="430">
        <f t="shared" si="10"/>
        <v>19.90541595450358</v>
      </c>
      <c r="AB24" s="431">
        <v>13591</v>
      </c>
      <c r="AC24" s="432">
        <v>23</v>
      </c>
      <c r="AD24" s="430">
        <f t="shared" si="11"/>
        <v>22.33009708737864</v>
      </c>
      <c r="AE24" s="433">
        <v>12</v>
      </c>
      <c r="AF24" s="431">
        <f t="shared" si="12"/>
        <v>11.650485436893204</v>
      </c>
      <c r="AG24" s="432">
        <v>1</v>
      </c>
      <c r="AH24" s="434">
        <f t="shared" si="13"/>
        <v>0.9708737864077669</v>
      </c>
    </row>
    <row r="25" ht="15" customHeight="1"/>
    <row r="26" spans="2:30" ht="12.75" customHeight="1">
      <c r="B26" s="365" t="s">
        <v>76</v>
      </c>
      <c r="C26" s="435"/>
      <c r="D26" s="435"/>
      <c r="E26" s="435"/>
      <c r="G26" s="436" t="s">
        <v>117</v>
      </c>
      <c r="H26" s="435"/>
      <c r="I26" s="435" t="s">
        <v>134</v>
      </c>
      <c r="J26" s="435"/>
      <c r="K26" s="435"/>
      <c r="L26" s="435"/>
      <c r="M26" s="435"/>
      <c r="N26" s="435"/>
      <c r="O26" s="435"/>
      <c r="P26" s="435"/>
      <c r="Q26" s="435"/>
      <c r="R26" s="435"/>
      <c r="S26" s="436" t="s">
        <v>125</v>
      </c>
      <c r="T26" s="435"/>
      <c r="U26" s="435" t="s">
        <v>135</v>
      </c>
      <c r="AD26" s="437"/>
    </row>
    <row r="27" spans="2:30" ht="12.75" customHeight="1">
      <c r="B27" s="435"/>
      <c r="C27" s="435"/>
      <c r="D27" s="435"/>
      <c r="E27" s="435"/>
      <c r="G27" s="436" t="s">
        <v>118</v>
      </c>
      <c r="H27" s="435"/>
      <c r="I27" s="435" t="s">
        <v>136</v>
      </c>
      <c r="J27" s="435"/>
      <c r="K27" s="435"/>
      <c r="L27" s="435"/>
      <c r="M27" s="435"/>
      <c r="N27" s="435"/>
      <c r="O27" s="435"/>
      <c r="P27" s="435"/>
      <c r="Q27" s="435"/>
      <c r="R27" s="435"/>
      <c r="S27" s="436" t="s">
        <v>126</v>
      </c>
      <c r="T27" s="435"/>
      <c r="U27" s="435" t="s">
        <v>137</v>
      </c>
      <c r="AD27" s="437"/>
    </row>
    <row r="28" spans="2:30" ht="12.75" customHeight="1">
      <c r="B28" s="435"/>
      <c r="C28" s="435"/>
      <c r="D28" s="435"/>
      <c r="E28" s="435"/>
      <c r="G28" s="436" t="s">
        <v>119</v>
      </c>
      <c r="H28" s="435"/>
      <c r="I28" s="435" t="s">
        <v>138</v>
      </c>
      <c r="J28" s="435"/>
      <c r="K28" s="435"/>
      <c r="L28" s="435"/>
      <c r="M28" s="435"/>
      <c r="N28" s="435"/>
      <c r="O28" s="435"/>
      <c r="P28" s="435"/>
      <c r="Q28" s="435"/>
      <c r="R28" s="435"/>
      <c r="S28" s="436" t="s">
        <v>127</v>
      </c>
      <c r="T28" s="435"/>
      <c r="U28" s="435" t="s">
        <v>139</v>
      </c>
      <c r="AD28" s="437"/>
    </row>
    <row r="29" spans="2:21" ht="12.75" customHeight="1">
      <c r="B29" s="435"/>
      <c r="C29" s="435"/>
      <c r="D29" s="435"/>
      <c r="E29" s="435"/>
      <c r="G29" s="436" t="s">
        <v>120</v>
      </c>
      <c r="H29" s="435"/>
      <c r="I29" s="435" t="s">
        <v>140</v>
      </c>
      <c r="J29" s="435"/>
      <c r="K29" s="435"/>
      <c r="L29" s="435"/>
      <c r="M29" s="435"/>
      <c r="N29" s="435"/>
      <c r="O29" s="435"/>
      <c r="P29" s="435"/>
      <c r="Q29" s="435"/>
      <c r="R29" s="435"/>
      <c r="S29" s="435"/>
      <c r="T29" s="435"/>
      <c r="U29" s="435"/>
    </row>
    <row r="30" spans="2:26" ht="12.75" customHeight="1">
      <c r="B30" s="435"/>
      <c r="C30" s="435"/>
      <c r="D30" s="435"/>
      <c r="E30" s="435"/>
      <c r="G30" s="436" t="s">
        <v>121</v>
      </c>
      <c r="H30" s="435"/>
      <c r="I30" s="435" t="s">
        <v>141</v>
      </c>
      <c r="J30" s="435"/>
      <c r="K30" s="435"/>
      <c r="L30" s="435"/>
      <c r="M30" s="435"/>
      <c r="N30" s="435"/>
      <c r="O30" s="435"/>
      <c r="P30" s="435"/>
      <c r="Q30" s="435"/>
      <c r="R30" s="435"/>
      <c r="S30" s="435" t="s">
        <v>49</v>
      </c>
      <c r="T30" s="435"/>
      <c r="U30" s="435" t="s">
        <v>77</v>
      </c>
      <c r="X30" s="437"/>
      <c r="Y30" s="437"/>
      <c r="Z30" s="437"/>
    </row>
    <row r="31" spans="2:26" ht="12.75" customHeight="1">
      <c r="B31" s="435"/>
      <c r="C31" s="435"/>
      <c r="D31" s="435"/>
      <c r="E31" s="435"/>
      <c r="G31" s="436" t="s">
        <v>122</v>
      </c>
      <c r="H31" s="435"/>
      <c r="I31" s="435" t="s">
        <v>142</v>
      </c>
      <c r="J31" s="435"/>
      <c r="K31" s="435"/>
      <c r="L31" s="435"/>
      <c r="M31" s="435"/>
      <c r="N31" s="435"/>
      <c r="O31" s="435"/>
      <c r="P31" s="435"/>
      <c r="Q31" s="435"/>
      <c r="R31" s="435"/>
      <c r="S31" s="435" t="s">
        <v>132</v>
      </c>
      <c r="T31" s="435"/>
      <c r="U31" s="435" t="s">
        <v>143</v>
      </c>
      <c r="X31" s="437"/>
      <c r="Y31" s="437"/>
      <c r="Z31" s="437"/>
    </row>
    <row r="32" spans="2:26" ht="12.75" customHeight="1">
      <c r="B32" s="435"/>
      <c r="C32" s="435"/>
      <c r="D32" s="435"/>
      <c r="E32" s="435"/>
      <c r="G32" s="436" t="s">
        <v>123</v>
      </c>
      <c r="H32" s="435"/>
      <c r="I32" s="435" t="s">
        <v>144</v>
      </c>
      <c r="J32" s="435"/>
      <c r="K32" s="435"/>
      <c r="L32" s="435"/>
      <c r="M32" s="435"/>
      <c r="N32" s="435"/>
      <c r="O32" s="435"/>
      <c r="P32" s="435"/>
      <c r="Q32" s="435"/>
      <c r="R32" s="435"/>
      <c r="S32" s="435"/>
      <c r="T32" s="435"/>
      <c r="U32" s="435" t="s">
        <v>145</v>
      </c>
      <c r="X32" s="437"/>
      <c r="Y32" s="437"/>
      <c r="Z32" s="437"/>
    </row>
    <row r="33" spans="2:27" ht="12.75" customHeight="1">
      <c r="B33" s="435"/>
      <c r="C33" s="435"/>
      <c r="D33" s="435"/>
      <c r="E33" s="435"/>
      <c r="G33" s="436" t="s">
        <v>124</v>
      </c>
      <c r="H33" s="435"/>
      <c r="I33" s="435" t="s">
        <v>146</v>
      </c>
      <c r="J33" s="435"/>
      <c r="K33" s="435"/>
      <c r="L33" s="435"/>
      <c r="M33" s="435"/>
      <c r="N33" s="435"/>
      <c r="O33" s="435"/>
      <c r="P33" s="435"/>
      <c r="Q33" s="435"/>
      <c r="R33" s="435"/>
      <c r="S33" s="435" t="s">
        <v>51</v>
      </c>
      <c r="T33" s="435"/>
      <c r="U33" s="435" t="s">
        <v>147</v>
      </c>
      <c r="AA33" s="438"/>
    </row>
  </sheetData>
  <mergeCells count="1">
    <mergeCell ref="B6:B8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2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439" customWidth="1"/>
    <col min="2" max="2" width="37.28125" style="441" customWidth="1"/>
    <col min="3" max="3" width="9.140625" style="441" hidden="1" customWidth="1"/>
    <col min="4" max="6" width="9.140625" style="439" hidden="1" customWidth="1"/>
    <col min="7" max="7" width="7.7109375" style="439" customWidth="1"/>
    <col min="8" max="8" width="9.00390625" style="439" hidden="1" customWidth="1"/>
    <col min="9" max="9" width="8.8515625" style="439" customWidth="1"/>
    <col min="10" max="10" width="9.00390625" style="439" hidden="1" customWidth="1"/>
    <col min="11" max="11" width="8.8515625" style="439" customWidth="1"/>
    <col min="12" max="12" width="9.00390625" style="439" hidden="1" customWidth="1"/>
    <col min="13" max="13" width="8.8515625" style="439" customWidth="1"/>
    <col min="14" max="14" width="9.00390625" style="441" hidden="1" customWidth="1"/>
    <col min="15" max="15" width="8.8515625" style="439" customWidth="1"/>
    <col min="16" max="16" width="9.00390625" style="439" hidden="1" customWidth="1"/>
    <col min="17" max="17" width="8.8515625" style="439" customWidth="1"/>
    <col min="18" max="18" width="9.140625" style="439" hidden="1" customWidth="1"/>
    <col min="19" max="19" width="7.7109375" style="439" customWidth="1"/>
    <col min="20" max="20" width="9.140625" style="439" hidden="1" customWidth="1"/>
    <col min="21" max="21" width="7.7109375" style="439" customWidth="1"/>
    <col min="22" max="22" width="9.140625" style="439" hidden="1" customWidth="1"/>
    <col min="23" max="23" width="7.7109375" style="441" customWidth="1"/>
    <col min="24" max="24" width="9.00390625" style="441" hidden="1" customWidth="1"/>
    <col min="25" max="25" width="7.7109375" style="441" customWidth="1"/>
    <col min="26" max="26" width="9.00390625" style="441" hidden="1" customWidth="1"/>
    <col min="27" max="27" width="7.7109375" style="441" customWidth="1"/>
    <col min="28" max="28" width="9.00390625" style="441" hidden="1" customWidth="1"/>
    <col min="29" max="29" width="10.28125" style="441" customWidth="1"/>
    <col min="30" max="30" width="10.28125" style="439" customWidth="1"/>
    <col min="31" max="31" width="9.00390625" style="441" hidden="1" customWidth="1"/>
    <col min="32" max="32" width="9.00390625" style="439" hidden="1" customWidth="1"/>
    <col min="33" max="33" width="8.28125" style="439" customWidth="1"/>
    <col min="34" max="34" width="8.28125" style="441" customWidth="1"/>
    <col min="35" max="35" width="0.13671875" style="441" customWidth="1"/>
    <col min="36" max="245" width="10.28125" style="441" customWidth="1"/>
    <col min="246" max="16384" width="9.140625" style="439" customWidth="1"/>
  </cols>
  <sheetData>
    <row r="1" ht="12.75" customHeight="1">
      <c r="B1" s="440" t="s">
        <v>19</v>
      </c>
    </row>
    <row r="2" spans="2:3" ht="15" customHeight="1">
      <c r="B2" s="440" t="s">
        <v>111</v>
      </c>
      <c r="C2" s="442"/>
    </row>
    <row r="3" spans="2:34" ht="15" customHeight="1">
      <c r="B3" s="440" t="s">
        <v>96</v>
      </c>
      <c r="AH3" s="443" t="s">
        <v>112</v>
      </c>
    </row>
    <row r="4" ht="12.75" customHeight="1">
      <c r="B4" s="444"/>
    </row>
    <row r="5" spans="2:34" ht="24" customHeight="1">
      <c r="B5" s="445" t="s">
        <v>24</v>
      </c>
      <c r="C5" s="446"/>
      <c r="D5" s="446"/>
      <c r="E5" s="447" t="s">
        <v>113</v>
      </c>
      <c r="F5" s="448"/>
      <c r="G5" s="448" t="s">
        <v>111</v>
      </c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448"/>
      <c r="T5" s="448"/>
      <c r="U5" s="448"/>
      <c r="V5" s="449"/>
      <c r="W5" s="449"/>
      <c r="X5" s="449"/>
      <c r="Y5" s="449"/>
      <c r="Z5" s="449"/>
      <c r="AA5" s="449"/>
      <c r="AB5" s="449"/>
      <c r="AC5" s="449"/>
      <c r="AD5" s="449"/>
      <c r="AE5" s="449"/>
      <c r="AF5" s="449"/>
      <c r="AG5" s="449">
        <v>2006</v>
      </c>
      <c r="AH5" s="450"/>
    </row>
    <row r="6" spans="2:34" ht="15.75" customHeight="1">
      <c r="B6" s="1011" t="s">
        <v>97</v>
      </c>
      <c r="C6" s="451"/>
      <c r="D6" s="451"/>
      <c r="F6" s="452" t="s">
        <v>26</v>
      </c>
      <c r="G6" s="453" t="s">
        <v>114</v>
      </c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5" t="s">
        <v>115</v>
      </c>
      <c r="AD6" s="455"/>
      <c r="AE6" s="456"/>
      <c r="AF6" s="457"/>
      <c r="AG6" s="456" t="s">
        <v>116</v>
      </c>
      <c r="AH6" s="458"/>
    </row>
    <row r="7" spans="2:34" ht="13.5" customHeight="1">
      <c r="B7" s="1012"/>
      <c r="C7" s="459" t="s">
        <v>38</v>
      </c>
      <c r="D7" s="459"/>
      <c r="F7" s="460" t="s">
        <v>39</v>
      </c>
      <c r="G7" s="461" t="s">
        <v>117</v>
      </c>
      <c r="H7" s="462"/>
      <c r="I7" s="463" t="s">
        <v>118</v>
      </c>
      <c r="J7" s="462"/>
      <c r="K7" s="463" t="s">
        <v>119</v>
      </c>
      <c r="L7" s="462"/>
      <c r="M7" s="463" t="s">
        <v>120</v>
      </c>
      <c r="N7" s="462"/>
      <c r="O7" s="463" t="s">
        <v>121</v>
      </c>
      <c r="P7" s="462"/>
      <c r="Q7" s="463" t="s">
        <v>122</v>
      </c>
      <c r="R7" s="462"/>
      <c r="S7" s="463" t="s">
        <v>123</v>
      </c>
      <c r="T7" s="462"/>
      <c r="U7" s="463" t="s">
        <v>124</v>
      </c>
      <c r="V7" s="462"/>
      <c r="W7" s="463" t="s">
        <v>125</v>
      </c>
      <c r="X7" s="462"/>
      <c r="Y7" s="463" t="s">
        <v>126</v>
      </c>
      <c r="Z7" s="462"/>
      <c r="AA7" s="463" t="s">
        <v>127</v>
      </c>
      <c r="AB7" s="462"/>
      <c r="AC7" s="464" t="s">
        <v>128</v>
      </c>
      <c r="AD7" s="465"/>
      <c r="AE7" s="466" t="s">
        <v>129</v>
      </c>
      <c r="AF7" s="466"/>
      <c r="AG7" s="467" t="s">
        <v>130</v>
      </c>
      <c r="AH7" s="468"/>
    </row>
    <row r="8" spans="2:34" ht="13.5" customHeight="1">
      <c r="B8" s="1013"/>
      <c r="C8" s="469"/>
      <c r="D8" s="469"/>
      <c r="F8" s="470"/>
      <c r="G8" s="471" t="s">
        <v>51</v>
      </c>
      <c r="H8" s="472" t="s">
        <v>131</v>
      </c>
      <c r="I8" s="472" t="s">
        <v>51</v>
      </c>
      <c r="J8" s="472" t="s">
        <v>131</v>
      </c>
      <c r="K8" s="472" t="s">
        <v>51</v>
      </c>
      <c r="L8" s="472" t="s">
        <v>131</v>
      </c>
      <c r="M8" s="472" t="s">
        <v>51</v>
      </c>
      <c r="N8" s="472" t="s">
        <v>131</v>
      </c>
      <c r="O8" s="472" t="s">
        <v>51</v>
      </c>
      <c r="P8" s="472" t="s">
        <v>131</v>
      </c>
      <c r="Q8" s="472" t="s">
        <v>51</v>
      </c>
      <c r="R8" s="472" t="s">
        <v>131</v>
      </c>
      <c r="S8" s="472" t="s">
        <v>51</v>
      </c>
      <c r="T8" s="472" t="s">
        <v>131</v>
      </c>
      <c r="U8" s="472" t="s">
        <v>51</v>
      </c>
      <c r="V8" s="472" t="s">
        <v>131</v>
      </c>
      <c r="W8" s="472" t="s">
        <v>51</v>
      </c>
      <c r="X8" s="472" t="s">
        <v>131</v>
      </c>
      <c r="Y8" s="472" t="s">
        <v>51</v>
      </c>
      <c r="Z8" s="472" t="s">
        <v>131</v>
      </c>
      <c r="AA8" s="472" t="s">
        <v>51</v>
      </c>
      <c r="AB8" s="473" t="s">
        <v>131</v>
      </c>
      <c r="AC8" s="472" t="s">
        <v>49</v>
      </c>
      <c r="AD8" s="472" t="s">
        <v>132</v>
      </c>
      <c r="AE8" s="472" t="s">
        <v>53</v>
      </c>
      <c r="AF8" s="472" t="s">
        <v>133</v>
      </c>
      <c r="AG8" s="472" t="s">
        <v>49</v>
      </c>
      <c r="AH8" s="474" t="s">
        <v>132</v>
      </c>
    </row>
    <row r="9" spans="2:34" ht="5.25" customHeight="1">
      <c r="B9" s="475"/>
      <c r="C9" s="475"/>
      <c r="D9" s="475"/>
      <c r="F9" s="476"/>
      <c r="G9" s="477"/>
      <c r="H9" s="478"/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78"/>
      <c r="AG9" s="478"/>
      <c r="AH9" s="479"/>
    </row>
    <row r="10" spans="1:36" ht="15" customHeight="1">
      <c r="A10" s="480"/>
      <c r="B10" s="481" t="s">
        <v>54</v>
      </c>
      <c r="C10" s="482"/>
      <c r="D10" s="482">
        <v>2006</v>
      </c>
      <c r="E10" s="480">
        <f aca="true" t="shared" si="0" ref="E10:E23">$H10+$J10+$L10+$N10+$P10+$R10+$T10+$V10+$X10+$Z10+$AB10</f>
        <v>592919.17</v>
      </c>
      <c r="F10" s="483">
        <v>1301</v>
      </c>
      <c r="G10" s="484">
        <f aca="true" t="shared" si="1" ref="G10:G23">IF(AND(($E10&gt;0),NOT(ISBLANK(H10))),H10/$E10/0.01,"")</f>
        <v>11.448491368562093</v>
      </c>
      <c r="H10" s="485">
        <v>67880.3</v>
      </c>
      <c r="I10" s="485">
        <f aca="true" t="shared" si="2" ref="I10:I23">IF(AND(($E10&gt;0),NOT(ISBLANK(J10))),J10/$E10/0.01,"")</f>
        <v>6.96761077905442</v>
      </c>
      <c r="J10" s="485">
        <v>41312.3</v>
      </c>
      <c r="K10" s="485">
        <f aca="true" t="shared" si="3" ref="K10:K23">IF(AND(($E10&gt;0),NOT(ISBLANK(L10))),L10/$E10/0.01,"")</f>
        <v>4.594656637598679</v>
      </c>
      <c r="L10" s="485">
        <v>27242.6</v>
      </c>
      <c r="M10" s="485">
        <f aca="true" t="shared" si="4" ref="M10:M23">IF(AND(($E10&gt;0),NOT(ISBLANK(N10))),N10/$E10/0.01,"")</f>
        <v>22.675266174983005</v>
      </c>
      <c r="N10" s="485">
        <v>134446</v>
      </c>
      <c r="O10" s="485">
        <f aca="true" t="shared" si="5" ref="O10:O23">IF(AND(($E10&gt;0),NOT(ISBLANK(P10))),P10/$E10/0.01,"")</f>
        <v>1.5103239114363598</v>
      </c>
      <c r="P10" s="485">
        <v>8955</v>
      </c>
      <c r="Q10" s="485">
        <f aca="true" t="shared" si="6" ref="Q10:Q23">IF(AND(($E10&gt;0),NOT(ISBLANK(R10))),R10/$E10/0.01,"")</f>
        <v>4.691415189021464</v>
      </c>
      <c r="R10" s="485">
        <v>27816.3</v>
      </c>
      <c r="S10" s="485">
        <f aca="true" t="shared" si="7" ref="S10:S17">IF(AND(($E10&gt;0),NOT(ISBLANK(T10))),T10/$E10/0.01,"")</f>
        <v>7.040251371869119</v>
      </c>
      <c r="T10" s="485">
        <v>41743</v>
      </c>
      <c r="U10" s="485">
        <f aca="true" t="shared" si="8" ref="U10:U23">IF(AND(($E10&gt;0),NOT(ISBLANK(V10))),V10/$E10/0.01,"")</f>
        <v>0</v>
      </c>
      <c r="V10" s="485">
        <v>0</v>
      </c>
      <c r="W10" s="485">
        <f aca="true" t="shared" si="9" ref="W10:W23">IF(AND(($E10&gt;0),NOT(ISBLANK(X10))),X10/$E10/0.01,"")</f>
        <v>1.8810321143774116</v>
      </c>
      <c r="X10" s="485">
        <v>11153</v>
      </c>
      <c r="Y10" s="485">
        <f aca="true" t="shared" si="10" ref="Y10:Y23">IF(AND(($E10&gt;0),NOT(ISBLANK(Z10))),Z10/$E10/0.01,"")</f>
        <v>25.092080089095447</v>
      </c>
      <c r="Z10" s="485">
        <v>148775.753</v>
      </c>
      <c r="AA10" s="485">
        <f aca="true" t="shared" si="11" ref="AA10:AA23">IF(AND(($E10&gt;0),NOT(ISBLANK(AB10))),AB10/$E10/0.01,"")</f>
        <v>14.098872364001993</v>
      </c>
      <c r="AB10" s="486">
        <v>83594.917</v>
      </c>
      <c r="AC10" s="487">
        <v>319</v>
      </c>
      <c r="AD10" s="485">
        <f aca="true" t="shared" si="12" ref="AD10:AD23">IF($F10&gt;0,AC10/$F10/0.01,"")</f>
        <v>24.5196003074558</v>
      </c>
      <c r="AE10" s="488">
        <v>250</v>
      </c>
      <c r="AF10" s="486">
        <f aca="true" t="shared" si="13" ref="AF10:AF23">IF($F10&gt;0,AE10/$F10/0.01,"")</f>
        <v>19.21598770176787</v>
      </c>
      <c r="AG10" s="487">
        <v>46</v>
      </c>
      <c r="AH10" s="489">
        <f aca="true" t="shared" si="14" ref="AH10:AH23">IF($F10&gt;0,AG10/$F10/0.01,"")</f>
        <v>3.5357417371252886</v>
      </c>
      <c r="AI10" s="490"/>
      <c r="AJ10" s="491"/>
    </row>
    <row r="11" spans="1:36" ht="15" customHeight="1">
      <c r="A11" s="480"/>
      <c r="B11" s="492" t="s">
        <v>98</v>
      </c>
      <c r="C11" s="482"/>
      <c r="D11" s="482">
        <v>2006</v>
      </c>
      <c r="E11" s="480">
        <f t="shared" si="0"/>
        <v>0</v>
      </c>
      <c r="F11" s="483">
        <v>7</v>
      </c>
      <c r="G11" s="493">
        <f t="shared" si="1"/>
      </c>
      <c r="H11" s="494">
        <v>0</v>
      </c>
      <c r="I11" s="494">
        <f t="shared" si="2"/>
      </c>
      <c r="J11" s="494">
        <v>0</v>
      </c>
      <c r="K11" s="494">
        <f t="shared" si="3"/>
      </c>
      <c r="L11" s="494">
        <v>0</v>
      </c>
      <c r="M11" s="494">
        <f t="shared" si="4"/>
      </c>
      <c r="N11" s="494">
        <v>0</v>
      </c>
      <c r="O11" s="494">
        <f t="shared" si="5"/>
      </c>
      <c r="P11" s="494">
        <v>0</v>
      </c>
      <c r="Q11" s="494">
        <f t="shared" si="6"/>
      </c>
      <c r="R11" s="494">
        <v>0</v>
      </c>
      <c r="S11" s="494">
        <f t="shared" si="7"/>
      </c>
      <c r="T11" s="494">
        <v>0</v>
      </c>
      <c r="U11" s="494">
        <f t="shared" si="8"/>
      </c>
      <c r="V11" s="494">
        <v>0</v>
      </c>
      <c r="W11" s="494">
        <f t="shared" si="9"/>
      </c>
      <c r="X11" s="494">
        <v>0</v>
      </c>
      <c r="Y11" s="494">
        <f t="shared" si="10"/>
      </c>
      <c r="Z11" s="494">
        <v>0</v>
      </c>
      <c r="AA11" s="494">
        <f t="shared" si="11"/>
      </c>
      <c r="AB11" s="495">
        <v>0</v>
      </c>
      <c r="AC11" s="496">
        <v>0</v>
      </c>
      <c r="AD11" s="494">
        <f t="shared" si="12"/>
        <v>0</v>
      </c>
      <c r="AE11" s="497">
        <v>0</v>
      </c>
      <c r="AF11" s="495">
        <f t="shared" si="13"/>
        <v>0</v>
      </c>
      <c r="AG11" s="496">
        <v>0</v>
      </c>
      <c r="AH11" s="498">
        <f t="shared" si="14"/>
        <v>0</v>
      </c>
      <c r="AI11" s="490"/>
      <c r="AJ11" s="491"/>
    </row>
    <row r="12" spans="1:36" ht="15" customHeight="1">
      <c r="A12" s="480"/>
      <c r="B12" s="499" t="s">
        <v>99</v>
      </c>
      <c r="C12" s="482"/>
      <c r="D12" s="482">
        <v>2006</v>
      </c>
      <c r="E12" s="480">
        <f t="shared" si="0"/>
        <v>0</v>
      </c>
      <c r="F12" s="483">
        <v>1</v>
      </c>
      <c r="G12" s="500">
        <f t="shared" si="1"/>
      </c>
      <c r="H12" s="501">
        <v>0</v>
      </c>
      <c r="I12" s="501">
        <f t="shared" si="2"/>
      </c>
      <c r="J12" s="501">
        <v>0</v>
      </c>
      <c r="K12" s="501">
        <f t="shared" si="3"/>
      </c>
      <c r="L12" s="501">
        <v>0</v>
      </c>
      <c r="M12" s="501">
        <f t="shared" si="4"/>
      </c>
      <c r="N12" s="501">
        <v>0</v>
      </c>
      <c r="O12" s="501">
        <f t="shared" si="5"/>
      </c>
      <c r="P12" s="501">
        <v>0</v>
      </c>
      <c r="Q12" s="501">
        <f t="shared" si="6"/>
      </c>
      <c r="R12" s="501">
        <v>0</v>
      </c>
      <c r="S12" s="501">
        <f t="shared" si="7"/>
      </c>
      <c r="T12" s="501">
        <v>0</v>
      </c>
      <c r="U12" s="501">
        <f t="shared" si="8"/>
      </c>
      <c r="V12" s="501">
        <v>0</v>
      </c>
      <c r="W12" s="501">
        <f t="shared" si="9"/>
      </c>
      <c r="X12" s="501">
        <v>0</v>
      </c>
      <c r="Y12" s="501">
        <f t="shared" si="10"/>
      </c>
      <c r="Z12" s="501">
        <v>0</v>
      </c>
      <c r="AA12" s="501">
        <f t="shared" si="11"/>
      </c>
      <c r="AB12" s="502">
        <v>0</v>
      </c>
      <c r="AC12" s="503">
        <v>0</v>
      </c>
      <c r="AD12" s="501">
        <f t="shared" si="12"/>
        <v>0</v>
      </c>
      <c r="AE12" s="504">
        <v>0</v>
      </c>
      <c r="AF12" s="502">
        <f t="shared" si="13"/>
        <v>0</v>
      </c>
      <c r="AG12" s="503">
        <v>0</v>
      </c>
      <c r="AH12" s="505">
        <f t="shared" si="14"/>
        <v>0</v>
      </c>
      <c r="AI12" s="490"/>
      <c r="AJ12" s="491"/>
    </row>
    <row r="13" spans="1:36" ht="15" customHeight="1">
      <c r="A13" s="480"/>
      <c r="B13" s="492" t="s">
        <v>100</v>
      </c>
      <c r="C13" s="482"/>
      <c r="D13" s="482">
        <v>2006</v>
      </c>
      <c r="E13" s="480">
        <f t="shared" si="0"/>
        <v>133718.758</v>
      </c>
      <c r="F13" s="483">
        <v>496</v>
      </c>
      <c r="G13" s="493">
        <f t="shared" si="1"/>
        <v>14.73174017963882</v>
      </c>
      <c r="H13" s="494">
        <v>19699.1</v>
      </c>
      <c r="I13" s="494">
        <f t="shared" si="2"/>
        <v>7.591305925829793</v>
      </c>
      <c r="J13" s="494">
        <v>10151</v>
      </c>
      <c r="K13" s="494">
        <f t="shared" si="3"/>
        <v>4.935732352524543</v>
      </c>
      <c r="L13" s="494">
        <v>6600</v>
      </c>
      <c r="M13" s="494">
        <f t="shared" si="4"/>
        <v>16.404280392732932</v>
      </c>
      <c r="N13" s="494">
        <v>21935.6</v>
      </c>
      <c r="O13" s="494">
        <f t="shared" si="5"/>
        <v>1.376022352825024</v>
      </c>
      <c r="P13" s="494">
        <v>1840</v>
      </c>
      <c r="Q13" s="494">
        <f t="shared" si="6"/>
        <v>5.541855242179261</v>
      </c>
      <c r="R13" s="494">
        <v>7410.5</v>
      </c>
      <c r="S13" s="494">
        <f t="shared" si="7"/>
        <v>7.350502014085413</v>
      </c>
      <c r="T13" s="494">
        <v>9829</v>
      </c>
      <c r="U13" s="494">
        <f t="shared" si="8"/>
        <v>0</v>
      </c>
      <c r="V13" s="494">
        <v>0</v>
      </c>
      <c r="W13" s="494">
        <f t="shared" si="9"/>
        <v>0.3664407352631857</v>
      </c>
      <c r="X13" s="494">
        <v>490</v>
      </c>
      <c r="Y13" s="494">
        <f t="shared" si="10"/>
        <v>31.018877695528694</v>
      </c>
      <c r="Z13" s="494">
        <v>41478.058</v>
      </c>
      <c r="AA13" s="494">
        <f t="shared" si="11"/>
        <v>10.683243109392325</v>
      </c>
      <c r="AB13" s="495">
        <v>14285.5</v>
      </c>
      <c r="AC13" s="496">
        <v>87</v>
      </c>
      <c r="AD13" s="494">
        <f t="shared" si="12"/>
        <v>17.540322580645164</v>
      </c>
      <c r="AE13" s="497">
        <v>67</v>
      </c>
      <c r="AF13" s="495">
        <f t="shared" si="13"/>
        <v>13.50806451612903</v>
      </c>
      <c r="AG13" s="496">
        <v>8</v>
      </c>
      <c r="AH13" s="498">
        <f t="shared" si="14"/>
        <v>1.6129032258064515</v>
      </c>
      <c r="AI13" s="490"/>
      <c r="AJ13" s="491"/>
    </row>
    <row r="14" spans="1:36" ht="15" customHeight="1">
      <c r="A14" s="480"/>
      <c r="B14" s="499" t="s">
        <v>101</v>
      </c>
      <c r="C14" s="482"/>
      <c r="D14" s="482">
        <v>2006</v>
      </c>
      <c r="E14" s="480">
        <f t="shared" si="0"/>
        <v>5830</v>
      </c>
      <c r="F14" s="483">
        <v>6</v>
      </c>
      <c r="G14" s="500">
        <f t="shared" si="1"/>
        <v>15.437392795883362</v>
      </c>
      <c r="H14" s="501">
        <v>900</v>
      </c>
      <c r="I14" s="501">
        <f t="shared" si="2"/>
        <v>0</v>
      </c>
      <c r="J14" s="501">
        <v>0</v>
      </c>
      <c r="K14" s="501">
        <f t="shared" si="3"/>
        <v>0</v>
      </c>
      <c r="L14" s="501">
        <v>0</v>
      </c>
      <c r="M14" s="501">
        <f t="shared" si="4"/>
        <v>68.61063464837049</v>
      </c>
      <c r="N14" s="501">
        <v>4000</v>
      </c>
      <c r="O14" s="501">
        <f t="shared" si="5"/>
        <v>0</v>
      </c>
      <c r="P14" s="501">
        <v>0</v>
      </c>
      <c r="Q14" s="501">
        <f t="shared" si="6"/>
        <v>3.9451114922813035</v>
      </c>
      <c r="R14" s="501">
        <v>230</v>
      </c>
      <c r="S14" s="501">
        <f t="shared" si="7"/>
        <v>0</v>
      </c>
      <c r="T14" s="501">
        <v>0</v>
      </c>
      <c r="U14" s="501">
        <f t="shared" si="8"/>
        <v>0</v>
      </c>
      <c r="V14" s="501">
        <v>0</v>
      </c>
      <c r="W14" s="501">
        <f t="shared" si="9"/>
        <v>0</v>
      </c>
      <c r="X14" s="501">
        <v>0</v>
      </c>
      <c r="Y14" s="501">
        <f t="shared" si="10"/>
        <v>12.006861063464836</v>
      </c>
      <c r="Z14" s="501">
        <v>700</v>
      </c>
      <c r="AA14" s="501">
        <f t="shared" si="11"/>
        <v>0</v>
      </c>
      <c r="AB14" s="502">
        <v>0</v>
      </c>
      <c r="AC14" s="503">
        <v>1</v>
      </c>
      <c r="AD14" s="501">
        <f t="shared" si="12"/>
        <v>16.666666666666664</v>
      </c>
      <c r="AE14" s="504">
        <v>1</v>
      </c>
      <c r="AF14" s="502">
        <f t="shared" si="13"/>
        <v>16.666666666666664</v>
      </c>
      <c r="AG14" s="503">
        <v>0</v>
      </c>
      <c r="AH14" s="505">
        <f t="shared" si="14"/>
        <v>0</v>
      </c>
      <c r="AI14" s="490"/>
      <c r="AJ14" s="491"/>
    </row>
    <row r="15" spans="1:36" ht="15" customHeight="1">
      <c r="A15" s="480"/>
      <c r="B15" s="492" t="s">
        <v>102</v>
      </c>
      <c r="C15" s="482"/>
      <c r="D15" s="482">
        <v>2006</v>
      </c>
      <c r="E15" s="480">
        <f t="shared" si="0"/>
        <v>413603.87500000006</v>
      </c>
      <c r="F15" s="483">
        <v>700</v>
      </c>
      <c r="G15" s="493">
        <f t="shared" si="1"/>
        <v>9.105693219145975</v>
      </c>
      <c r="H15" s="494">
        <v>37661.5</v>
      </c>
      <c r="I15" s="494">
        <f t="shared" si="2"/>
        <v>7.483392170830119</v>
      </c>
      <c r="J15" s="494">
        <v>30951.6</v>
      </c>
      <c r="K15" s="494">
        <f t="shared" si="3"/>
        <v>3.9107467259585027</v>
      </c>
      <c r="L15" s="494">
        <v>16175</v>
      </c>
      <c r="M15" s="494">
        <f t="shared" si="4"/>
        <v>24.389592578164308</v>
      </c>
      <c r="N15" s="494">
        <v>100876.3</v>
      </c>
      <c r="O15" s="494">
        <f t="shared" si="5"/>
        <v>1.6223252260390448</v>
      </c>
      <c r="P15" s="494">
        <v>6710</v>
      </c>
      <c r="Q15" s="494">
        <f t="shared" si="6"/>
        <v>4.4187206901772855</v>
      </c>
      <c r="R15" s="494">
        <v>18276</v>
      </c>
      <c r="S15" s="494">
        <f t="shared" si="7"/>
        <v>7.711726588635079</v>
      </c>
      <c r="T15" s="494">
        <v>31896</v>
      </c>
      <c r="U15" s="494">
        <f t="shared" si="8"/>
        <v>0</v>
      </c>
      <c r="V15" s="494">
        <v>0</v>
      </c>
      <c r="W15" s="494">
        <f t="shared" si="9"/>
        <v>2.57807062373388</v>
      </c>
      <c r="X15" s="494">
        <v>10663</v>
      </c>
      <c r="Y15" s="494">
        <f t="shared" si="10"/>
        <v>24.435918304682225</v>
      </c>
      <c r="Z15" s="494">
        <v>101067.905</v>
      </c>
      <c r="AA15" s="494">
        <f t="shared" si="11"/>
        <v>14.343813872633564</v>
      </c>
      <c r="AB15" s="495">
        <v>59326.57</v>
      </c>
      <c r="AC15" s="496">
        <v>190</v>
      </c>
      <c r="AD15" s="494">
        <f t="shared" si="12"/>
        <v>27.14285714285714</v>
      </c>
      <c r="AE15" s="497">
        <v>151</v>
      </c>
      <c r="AF15" s="495">
        <f t="shared" si="13"/>
        <v>21.571428571428573</v>
      </c>
      <c r="AG15" s="496">
        <v>34</v>
      </c>
      <c r="AH15" s="498">
        <f t="shared" si="14"/>
        <v>4.857142857142857</v>
      </c>
      <c r="AI15" s="490"/>
      <c r="AJ15" s="491"/>
    </row>
    <row r="16" spans="1:36" ht="15" customHeight="1">
      <c r="A16" s="480"/>
      <c r="B16" s="499" t="s">
        <v>103</v>
      </c>
      <c r="C16" s="482"/>
      <c r="D16" s="482">
        <v>2006</v>
      </c>
      <c r="E16" s="480">
        <f t="shared" si="0"/>
        <v>6849.8279999999995</v>
      </c>
      <c r="F16" s="483">
        <v>19</v>
      </c>
      <c r="G16" s="500">
        <f t="shared" si="1"/>
        <v>10.10244344821505</v>
      </c>
      <c r="H16" s="501">
        <v>692</v>
      </c>
      <c r="I16" s="501">
        <f t="shared" si="2"/>
        <v>0</v>
      </c>
      <c r="J16" s="501">
        <v>0</v>
      </c>
      <c r="K16" s="501">
        <f t="shared" si="3"/>
        <v>7.737420560049099</v>
      </c>
      <c r="L16" s="501">
        <v>530</v>
      </c>
      <c r="M16" s="501">
        <f t="shared" si="4"/>
        <v>28.90583529980607</v>
      </c>
      <c r="N16" s="501">
        <v>1980</v>
      </c>
      <c r="O16" s="501">
        <f t="shared" si="5"/>
        <v>0.7299453358536887</v>
      </c>
      <c r="P16" s="501">
        <v>50</v>
      </c>
      <c r="Q16" s="501">
        <f t="shared" si="6"/>
        <v>6.014749567434395</v>
      </c>
      <c r="R16" s="501">
        <v>412</v>
      </c>
      <c r="S16" s="501">
        <f t="shared" si="7"/>
        <v>0</v>
      </c>
      <c r="T16" s="501">
        <v>0</v>
      </c>
      <c r="U16" s="501">
        <f t="shared" si="8"/>
        <v>0</v>
      </c>
      <c r="V16" s="501">
        <v>0</v>
      </c>
      <c r="W16" s="501">
        <f t="shared" si="9"/>
        <v>0</v>
      </c>
      <c r="X16" s="501">
        <v>0</v>
      </c>
      <c r="Y16" s="501">
        <f t="shared" si="10"/>
        <v>7.518436959292993</v>
      </c>
      <c r="Z16" s="501">
        <v>515</v>
      </c>
      <c r="AA16" s="501">
        <f t="shared" si="11"/>
        <v>38.99116882934871</v>
      </c>
      <c r="AB16" s="502">
        <v>2670.828</v>
      </c>
      <c r="AC16" s="503">
        <v>6</v>
      </c>
      <c r="AD16" s="501">
        <f t="shared" si="12"/>
        <v>31.57894736842105</v>
      </c>
      <c r="AE16" s="504">
        <v>6</v>
      </c>
      <c r="AF16" s="502">
        <f t="shared" si="13"/>
        <v>31.57894736842105</v>
      </c>
      <c r="AG16" s="503">
        <v>1</v>
      </c>
      <c r="AH16" s="505">
        <f t="shared" si="14"/>
        <v>5.263157894736842</v>
      </c>
      <c r="AI16" s="490"/>
      <c r="AJ16" s="491"/>
    </row>
    <row r="17" spans="1:36" ht="15" customHeight="1">
      <c r="A17" s="480"/>
      <c r="B17" s="492" t="s">
        <v>104</v>
      </c>
      <c r="C17" s="482"/>
      <c r="D17" s="482">
        <v>2006</v>
      </c>
      <c r="E17" s="480">
        <f t="shared" si="0"/>
        <v>3047.3</v>
      </c>
      <c r="F17" s="483">
        <v>34</v>
      </c>
      <c r="G17" s="493">
        <f t="shared" si="1"/>
        <v>19.154661503626162</v>
      </c>
      <c r="H17" s="494">
        <v>583.7</v>
      </c>
      <c r="I17" s="494">
        <f t="shared" si="2"/>
        <v>5.732943917566369</v>
      </c>
      <c r="J17" s="494">
        <v>174.7</v>
      </c>
      <c r="K17" s="494">
        <f t="shared" si="3"/>
        <v>14.68841269320382</v>
      </c>
      <c r="L17" s="494">
        <v>447.6</v>
      </c>
      <c r="M17" s="494">
        <f t="shared" si="4"/>
        <v>21.481311324779313</v>
      </c>
      <c r="N17" s="494">
        <v>654.6</v>
      </c>
      <c r="O17" s="494">
        <f t="shared" si="5"/>
        <v>1.345453352147803</v>
      </c>
      <c r="P17" s="494">
        <v>41</v>
      </c>
      <c r="Q17" s="494">
        <f t="shared" si="6"/>
        <v>10.990056771568272</v>
      </c>
      <c r="R17" s="494">
        <v>334.9</v>
      </c>
      <c r="S17" s="494">
        <f t="shared" si="7"/>
        <v>0</v>
      </c>
      <c r="T17" s="494">
        <v>0</v>
      </c>
      <c r="U17" s="494">
        <f t="shared" si="8"/>
        <v>0</v>
      </c>
      <c r="V17" s="494">
        <v>0</v>
      </c>
      <c r="W17" s="494">
        <f t="shared" si="9"/>
        <v>0</v>
      </c>
      <c r="X17" s="494">
        <v>0</v>
      </c>
      <c r="Y17" s="494">
        <f t="shared" si="10"/>
        <v>4.45640402979687</v>
      </c>
      <c r="Z17" s="494">
        <v>135.8</v>
      </c>
      <c r="AA17" s="494">
        <f t="shared" si="11"/>
        <v>22.150756407311388</v>
      </c>
      <c r="AB17" s="495">
        <v>675</v>
      </c>
      <c r="AC17" s="496">
        <v>21</v>
      </c>
      <c r="AD17" s="494">
        <f t="shared" si="12"/>
        <v>61.76470588235294</v>
      </c>
      <c r="AE17" s="497">
        <v>17</v>
      </c>
      <c r="AF17" s="495">
        <f t="shared" si="13"/>
        <v>50</v>
      </c>
      <c r="AG17" s="496">
        <v>1</v>
      </c>
      <c r="AH17" s="498">
        <f t="shared" si="14"/>
        <v>2.941176470588235</v>
      </c>
      <c r="AI17" s="490"/>
      <c r="AJ17" s="491"/>
    </row>
    <row r="18" spans="1:36" ht="15" customHeight="1">
      <c r="A18" s="480"/>
      <c r="B18" s="499" t="s">
        <v>105</v>
      </c>
      <c r="C18" s="482"/>
      <c r="D18" s="482">
        <v>2006</v>
      </c>
      <c r="E18" s="480">
        <f t="shared" si="0"/>
        <v>26768.709</v>
      </c>
      <c r="F18" s="483">
        <v>21</v>
      </c>
      <c r="G18" s="500">
        <f t="shared" si="1"/>
        <v>28.865792519168558</v>
      </c>
      <c r="H18" s="501">
        <v>7727</v>
      </c>
      <c r="I18" s="501">
        <f t="shared" si="2"/>
        <v>0</v>
      </c>
      <c r="J18" s="501">
        <v>0</v>
      </c>
      <c r="K18" s="501">
        <f t="shared" si="3"/>
        <v>11.169757943873947</v>
      </c>
      <c r="L18" s="501">
        <v>2990</v>
      </c>
      <c r="M18" s="501">
        <f t="shared" si="4"/>
        <v>16.461384073471756</v>
      </c>
      <c r="N18" s="501">
        <v>4406.5</v>
      </c>
      <c r="O18" s="501">
        <f t="shared" si="5"/>
        <v>0.8554764445308141</v>
      </c>
      <c r="P18" s="501">
        <v>229</v>
      </c>
      <c r="Q18" s="501">
        <f t="shared" si="6"/>
        <v>3.2799489882011117</v>
      </c>
      <c r="R18" s="501">
        <v>878</v>
      </c>
      <c r="S18" s="501"/>
      <c r="T18" s="501">
        <v>6</v>
      </c>
      <c r="U18" s="501">
        <f t="shared" si="8"/>
        <v>0</v>
      </c>
      <c r="V18" s="501">
        <v>0</v>
      </c>
      <c r="W18" s="501">
        <f t="shared" si="9"/>
        <v>0</v>
      </c>
      <c r="X18" s="501">
        <v>0</v>
      </c>
      <c r="Y18" s="501">
        <f t="shared" si="10"/>
        <v>16.56968216136236</v>
      </c>
      <c r="Z18" s="501">
        <v>4435.49</v>
      </c>
      <c r="AA18" s="501">
        <f t="shared" si="11"/>
        <v>22.775543639403754</v>
      </c>
      <c r="AB18" s="502">
        <v>6096.719</v>
      </c>
      <c r="AC18" s="503">
        <v>6</v>
      </c>
      <c r="AD18" s="501">
        <f t="shared" si="12"/>
        <v>28.57142857142857</v>
      </c>
      <c r="AE18" s="504">
        <v>1</v>
      </c>
      <c r="AF18" s="502">
        <f t="shared" si="13"/>
        <v>4.761904761904762</v>
      </c>
      <c r="AG18" s="503">
        <v>1</v>
      </c>
      <c r="AH18" s="505">
        <f t="shared" si="14"/>
        <v>4.761904761904762</v>
      </c>
      <c r="AI18" s="490"/>
      <c r="AJ18" s="491"/>
    </row>
    <row r="19" spans="1:36" ht="15" customHeight="1">
      <c r="A19" s="480"/>
      <c r="B19" s="492" t="s">
        <v>106</v>
      </c>
      <c r="C19" s="482"/>
      <c r="D19" s="482">
        <v>2006</v>
      </c>
      <c r="E19" s="480">
        <f t="shared" si="0"/>
        <v>2704.5</v>
      </c>
      <c r="F19" s="483">
        <v>7</v>
      </c>
      <c r="G19" s="493">
        <f t="shared" si="1"/>
        <v>18.857459789240156</v>
      </c>
      <c r="H19" s="494">
        <v>510</v>
      </c>
      <c r="I19" s="494">
        <f t="shared" si="2"/>
        <v>1.2941393973007949</v>
      </c>
      <c r="J19" s="494">
        <v>35</v>
      </c>
      <c r="K19" s="494">
        <f t="shared" si="3"/>
        <v>18.487705675725643</v>
      </c>
      <c r="L19" s="494">
        <v>500</v>
      </c>
      <c r="M19" s="494">
        <f t="shared" si="4"/>
        <v>18.96838602329451</v>
      </c>
      <c r="N19" s="494">
        <v>513</v>
      </c>
      <c r="O19" s="494">
        <f t="shared" si="5"/>
        <v>3.142909964873359</v>
      </c>
      <c r="P19" s="494">
        <v>85</v>
      </c>
      <c r="Q19" s="494">
        <f t="shared" si="6"/>
        <v>9.702347938620816</v>
      </c>
      <c r="R19" s="494">
        <v>262.4</v>
      </c>
      <c r="S19" s="494">
        <f>IF(AND(($E19&gt;0),NOT(ISBLANK(T19))),T19/$E19/0.01,"")</f>
        <v>0</v>
      </c>
      <c r="T19" s="494">
        <v>0</v>
      </c>
      <c r="U19" s="494">
        <f t="shared" si="8"/>
        <v>0</v>
      </c>
      <c r="V19" s="494">
        <v>0</v>
      </c>
      <c r="W19" s="494">
        <f t="shared" si="9"/>
        <v>0</v>
      </c>
      <c r="X19" s="494">
        <v>0</v>
      </c>
      <c r="Y19" s="494">
        <f t="shared" si="10"/>
        <v>16.398594934368646</v>
      </c>
      <c r="Z19" s="494">
        <v>443.5</v>
      </c>
      <c r="AA19" s="494">
        <f t="shared" si="11"/>
        <v>13.148456276576079</v>
      </c>
      <c r="AB19" s="495">
        <v>355.6</v>
      </c>
      <c r="AC19" s="496">
        <v>4</v>
      </c>
      <c r="AD19" s="494">
        <f t="shared" si="12"/>
        <v>57.14285714285714</v>
      </c>
      <c r="AE19" s="497">
        <v>4</v>
      </c>
      <c r="AF19" s="495">
        <f t="shared" si="13"/>
        <v>57.14285714285714</v>
      </c>
      <c r="AG19" s="496">
        <v>0</v>
      </c>
      <c r="AH19" s="498">
        <f t="shared" si="14"/>
        <v>0</v>
      </c>
      <c r="AI19" s="490"/>
      <c r="AJ19" s="491"/>
    </row>
    <row r="20" spans="1:36" ht="15" customHeight="1">
      <c r="A20" s="480"/>
      <c r="B20" s="499" t="s">
        <v>107</v>
      </c>
      <c r="C20" s="482"/>
      <c r="D20" s="482">
        <v>2006</v>
      </c>
      <c r="E20" s="480">
        <f t="shared" si="0"/>
        <v>0</v>
      </c>
      <c r="F20" s="483">
        <v>1</v>
      </c>
      <c r="G20" s="500">
        <f t="shared" si="1"/>
      </c>
      <c r="H20" s="501">
        <v>0</v>
      </c>
      <c r="I20" s="501">
        <f t="shared" si="2"/>
      </c>
      <c r="J20" s="501">
        <v>0</v>
      </c>
      <c r="K20" s="501">
        <f t="shared" si="3"/>
      </c>
      <c r="L20" s="501">
        <v>0</v>
      </c>
      <c r="M20" s="501">
        <f t="shared" si="4"/>
      </c>
      <c r="N20" s="501">
        <v>0</v>
      </c>
      <c r="O20" s="501">
        <f t="shared" si="5"/>
      </c>
      <c r="P20" s="501">
        <v>0</v>
      </c>
      <c r="Q20" s="501">
        <f t="shared" si="6"/>
      </c>
      <c r="R20" s="501">
        <v>0</v>
      </c>
      <c r="S20" s="501">
        <f>IF(AND(($E20&gt;0),NOT(ISBLANK(T20))),T20/$E20/0.01,"")</f>
      </c>
      <c r="T20" s="501">
        <v>0</v>
      </c>
      <c r="U20" s="501">
        <f t="shared" si="8"/>
      </c>
      <c r="V20" s="501">
        <v>0</v>
      </c>
      <c r="W20" s="501">
        <f t="shared" si="9"/>
      </c>
      <c r="X20" s="501">
        <v>0</v>
      </c>
      <c r="Y20" s="501">
        <f t="shared" si="10"/>
      </c>
      <c r="Z20" s="501">
        <v>0</v>
      </c>
      <c r="AA20" s="501">
        <f t="shared" si="11"/>
      </c>
      <c r="AB20" s="502">
        <v>0</v>
      </c>
      <c r="AC20" s="503">
        <v>0</v>
      </c>
      <c r="AD20" s="501">
        <f t="shared" si="12"/>
        <v>0</v>
      </c>
      <c r="AE20" s="504">
        <v>0</v>
      </c>
      <c r="AF20" s="502">
        <f t="shared" si="13"/>
        <v>0</v>
      </c>
      <c r="AG20" s="503">
        <v>0</v>
      </c>
      <c r="AH20" s="505">
        <f t="shared" si="14"/>
        <v>0</v>
      </c>
      <c r="AI20" s="490"/>
      <c r="AJ20" s="491"/>
    </row>
    <row r="21" spans="1:36" ht="15" customHeight="1">
      <c r="A21" s="480"/>
      <c r="B21" s="506" t="s">
        <v>108</v>
      </c>
      <c r="C21" s="482"/>
      <c r="D21" s="482">
        <v>2006</v>
      </c>
      <c r="E21" s="480">
        <f t="shared" si="0"/>
        <v>0</v>
      </c>
      <c r="F21" s="483">
        <v>1</v>
      </c>
      <c r="G21" s="493">
        <f t="shared" si="1"/>
      </c>
      <c r="H21" s="494">
        <v>0</v>
      </c>
      <c r="I21" s="494">
        <f t="shared" si="2"/>
      </c>
      <c r="J21" s="494">
        <v>0</v>
      </c>
      <c r="K21" s="494">
        <f t="shared" si="3"/>
      </c>
      <c r="L21" s="494">
        <v>0</v>
      </c>
      <c r="M21" s="494">
        <f t="shared" si="4"/>
      </c>
      <c r="N21" s="494">
        <v>0</v>
      </c>
      <c r="O21" s="494">
        <f t="shared" si="5"/>
      </c>
      <c r="P21" s="494">
        <v>0</v>
      </c>
      <c r="Q21" s="494">
        <f t="shared" si="6"/>
      </c>
      <c r="R21" s="494">
        <v>0</v>
      </c>
      <c r="S21" s="494">
        <f>IF(AND(($E21&gt;0),NOT(ISBLANK(T21))),T21/$E21/0.01,"")</f>
      </c>
      <c r="T21" s="494">
        <v>0</v>
      </c>
      <c r="U21" s="494">
        <f t="shared" si="8"/>
      </c>
      <c r="V21" s="494">
        <v>0</v>
      </c>
      <c r="W21" s="494">
        <f t="shared" si="9"/>
      </c>
      <c r="X21" s="494">
        <v>0</v>
      </c>
      <c r="Y21" s="494">
        <f t="shared" si="10"/>
      </c>
      <c r="Z21" s="494">
        <v>0</v>
      </c>
      <c r="AA21" s="494">
        <f t="shared" si="11"/>
      </c>
      <c r="AB21" s="495">
        <v>0</v>
      </c>
      <c r="AC21" s="496">
        <v>1</v>
      </c>
      <c r="AD21" s="494">
        <f t="shared" si="12"/>
        <v>100</v>
      </c>
      <c r="AE21" s="497">
        <v>1</v>
      </c>
      <c r="AF21" s="495">
        <f t="shared" si="13"/>
        <v>100</v>
      </c>
      <c r="AG21" s="496">
        <v>1</v>
      </c>
      <c r="AH21" s="498">
        <f t="shared" si="14"/>
        <v>100</v>
      </c>
      <c r="AI21" s="490"/>
      <c r="AJ21" s="491"/>
    </row>
    <row r="22" spans="1:36" ht="15" customHeight="1">
      <c r="A22" s="480"/>
      <c r="B22" s="499" t="s">
        <v>109</v>
      </c>
      <c r="C22" s="482"/>
      <c r="D22" s="482">
        <v>2006</v>
      </c>
      <c r="E22" s="480">
        <f t="shared" si="0"/>
        <v>396.2</v>
      </c>
      <c r="F22" s="483">
        <v>5</v>
      </c>
      <c r="G22" s="500">
        <f t="shared" si="1"/>
        <v>27.00656234225139</v>
      </c>
      <c r="H22" s="501">
        <v>107</v>
      </c>
      <c r="I22" s="501">
        <f t="shared" si="2"/>
        <v>0</v>
      </c>
      <c r="J22" s="501">
        <v>0</v>
      </c>
      <c r="K22" s="501">
        <f t="shared" si="3"/>
        <v>0</v>
      </c>
      <c r="L22" s="501">
        <v>0</v>
      </c>
      <c r="M22" s="501">
        <f t="shared" si="4"/>
        <v>20.191822311963655</v>
      </c>
      <c r="N22" s="501">
        <v>80</v>
      </c>
      <c r="O22" s="501">
        <f t="shared" si="5"/>
        <v>0</v>
      </c>
      <c r="P22" s="501">
        <v>0</v>
      </c>
      <c r="Q22" s="501">
        <f t="shared" si="6"/>
        <v>3.154972236244321</v>
      </c>
      <c r="R22" s="501">
        <v>12.5</v>
      </c>
      <c r="S22" s="501">
        <f>IF(AND(($E22&gt;0),NOT(ISBLANK(T22))),T22/$E22/0.01,"")</f>
        <v>3.028773346794548</v>
      </c>
      <c r="T22" s="501">
        <v>12</v>
      </c>
      <c r="U22" s="501">
        <f t="shared" si="8"/>
        <v>0</v>
      </c>
      <c r="V22" s="501">
        <v>0</v>
      </c>
      <c r="W22" s="501">
        <f t="shared" si="9"/>
        <v>0</v>
      </c>
      <c r="X22" s="501">
        <v>0</v>
      </c>
      <c r="Y22" s="501">
        <f t="shared" si="10"/>
        <v>0</v>
      </c>
      <c r="Z22" s="501">
        <v>0</v>
      </c>
      <c r="AA22" s="501">
        <f t="shared" si="11"/>
        <v>46.61786976274608</v>
      </c>
      <c r="AB22" s="502">
        <v>184.7</v>
      </c>
      <c r="AC22" s="503">
        <v>2</v>
      </c>
      <c r="AD22" s="501">
        <f t="shared" si="12"/>
        <v>40</v>
      </c>
      <c r="AE22" s="504">
        <v>1</v>
      </c>
      <c r="AF22" s="502">
        <f t="shared" si="13"/>
        <v>20</v>
      </c>
      <c r="AG22" s="503">
        <v>0</v>
      </c>
      <c r="AH22" s="505">
        <f t="shared" si="14"/>
        <v>0</v>
      </c>
      <c r="AI22" s="490"/>
      <c r="AJ22" s="491"/>
    </row>
    <row r="23" spans="2:36" ht="15" customHeight="1">
      <c r="B23" s="507" t="s">
        <v>110</v>
      </c>
      <c r="C23" s="508"/>
      <c r="D23" s="508">
        <v>2006</v>
      </c>
      <c r="E23" s="439">
        <f t="shared" si="0"/>
        <v>0</v>
      </c>
      <c r="F23" s="509">
        <v>3</v>
      </c>
      <c r="G23" s="510">
        <f t="shared" si="1"/>
      </c>
      <c r="H23" s="511">
        <v>0</v>
      </c>
      <c r="I23" s="511">
        <f t="shared" si="2"/>
      </c>
      <c r="J23" s="511">
        <v>0</v>
      </c>
      <c r="K23" s="511">
        <f t="shared" si="3"/>
      </c>
      <c r="L23" s="511">
        <v>0</v>
      </c>
      <c r="M23" s="511">
        <f t="shared" si="4"/>
      </c>
      <c r="N23" s="511">
        <v>0</v>
      </c>
      <c r="O23" s="511">
        <f t="shared" si="5"/>
      </c>
      <c r="P23" s="511">
        <v>0</v>
      </c>
      <c r="Q23" s="511">
        <f t="shared" si="6"/>
      </c>
      <c r="R23" s="511">
        <v>0</v>
      </c>
      <c r="S23" s="511">
        <f>IF(AND(($E23&gt;0),NOT(ISBLANK(T23))),T23/$E23/0.01,"")</f>
      </c>
      <c r="T23" s="511">
        <v>0</v>
      </c>
      <c r="U23" s="511">
        <f t="shared" si="8"/>
      </c>
      <c r="V23" s="511">
        <v>0</v>
      </c>
      <c r="W23" s="511">
        <f t="shared" si="9"/>
      </c>
      <c r="X23" s="511">
        <v>0</v>
      </c>
      <c r="Y23" s="511">
        <f t="shared" si="10"/>
      </c>
      <c r="Z23" s="511">
        <v>0</v>
      </c>
      <c r="AA23" s="511">
        <f t="shared" si="11"/>
      </c>
      <c r="AB23" s="512">
        <v>0</v>
      </c>
      <c r="AC23" s="513">
        <v>1</v>
      </c>
      <c r="AD23" s="511">
        <f t="shared" si="12"/>
        <v>33.33333333333333</v>
      </c>
      <c r="AE23" s="514">
        <v>1</v>
      </c>
      <c r="AF23" s="512">
        <f t="shared" si="13"/>
        <v>33.33333333333333</v>
      </c>
      <c r="AG23" s="513">
        <v>0</v>
      </c>
      <c r="AH23" s="515">
        <f t="shared" si="14"/>
        <v>0</v>
      </c>
      <c r="AJ23" s="491"/>
    </row>
    <row r="24" ht="15" customHeight="1"/>
    <row r="25" spans="2:30" ht="12.75" customHeight="1">
      <c r="B25" s="516" t="s">
        <v>76</v>
      </c>
      <c r="C25" s="517"/>
      <c r="D25" s="517"/>
      <c r="E25" s="517"/>
      <c r="F25" s="518"/>
      <c r="G25" s="519" t="s">
        <v>117</v>
      </c>
      <c r="H25" s="517"/>
      <c r="I25" s="517" t="s">
        <v>134</v>
      </c>
      <c r="J25" s="517"/>
      <c r="K25" s="517"/>
      <c r="L25" s="517"/>
      <c r="M25" s="517"/>
      <c r="N25" s="517"/>
      <c r="O25" s="517"/>
      <c r="P25" s="517"/>
      <c r="Q25" s="517"/>
      <c r="R25" s="517"/>
      <c r="S25" s="519" t="s">
        <v>125</v>
      </c>
      <c r="T25" s="517"/>
      <c r="U25" s="517" t="s">
        <v>135</v>
      </c>
      <c r="V25" s="518"/>
      <c r="W25" s="520"/>
      <c r="AD25" s="521"/>
    </row>
    <row r="26" spans="2:30" ht="12.75" customHeight="1">
      <c r="B26" s="517"/>
      <c r="C26" s="517"/>
      <c r="D26" s="517"/>
      <c r="E26" s="517"/>
      <c r="F26" s="518"/>
      <c r="G26" s="519" t="s">
        <v>118</v>
      </c>
      <c r="H26" s="517"/>
      <c r="I26" s="517" t="s">
        <v>136</v>
      </c>
      <c r="J26" s="517"/>
      <c r="K26" s="517"/>
      <c r="L26" s="517"/>
      <c r="M26" s="517"/>
      <c r="N26" s="517"/>
      <c r="O26" s="517"/>
      <c r="P26" s="517"/>
      <c r="Q26" s="517"/>
      <c r="R26" s="517"/>
      <c r="S26" s="519" t="s">
        <v>126</v>
      </c>
      <c r="T26" s="517"/>
      <c r="U26" s="517" t="s">
        <v>137</v>
      </c>
      <c r="V26" s="518"/>
      <c r="W26" s="520"/>
      <c r="AD26" s="521"/>
    </row>
    <row r="27" spans="2:30" ht="12.75" customHeight="1">
      <c r="B27" s="517"/>
      <c r="C27" s="517"/>
      <c r="D27" s="517"/>
      <c r="E27" s="517"/>
      <c r="F27" s="518"/>
      <c r="G27" s="519" t="s">
        <v>119</v>
      </c>
      <c r="H27" s="517"/>
      <c r="I27" s="517" t="s">
        <v>138</v>
      </c>
      <c r="J27" s="517"/>
      <c r="K27" s="517"/>
      <c r="L27" s="517"/>
      <c r="M27" s="517"/>
      <c r="N27" s="517"/>
      <c r="O27" s="517"/>
      <c r="P27" s="517"/>
      <c r="Q27" s="517"/>
      <c r="R27" s="517"/>
      <c r="S27" s="519" t="s">
        <v>127</v>
      </c>
      <c r="T27" s="517"/>
      <c r="U27" s="517" t="s">
        <v>139</v>
      </c>
      <c r="V27" s="518"/>
      <c r="W27" s="520"/>
      <c r="AD27" s="521"/>
    </row>
    <row r="28" spans="2:23" ht="12.75" customHeight="1">
      <c r="B28" s="517"/>
      <c r="C28" s="517"/>
      <c r="D28" s="517"/>
      <c r="E28" s="517"/>
      <c r="F28" s="518"/>
      <c r="G28" s="519" t="s">
        <v>120</v>
      </c>
      <c r="H28" s="517"/>
      <c r="I28" s="517" t="s">
        <v>140</v>
      </c>
      <c r="J28" s="517"/>
      <c r="K28" s="517"/>
      <c r="L28" s="517"/>
      <c r="M28" s="517"/>
      <c r="N28" s="517"/>
      <c r="O28" s="517"/>
      <c r="P28" s="517"/>
      <c r="Q28" s="517"/>
      <c r="R28" s="517"/>
      <c r="S28" s="517"/>
      <c r="T28" s="517"/>
      <c r="U28" s="517"/>
      <c r="V28" s="518"/>
      <c r="W28" s="520"/>
    </row>
    <row r="29" spans="2:26" ht="12.75" customHeight="1">
      <c r="B29" s="517"/>
      <c r="C29" s="517"/>
      <c r="D29" s="517"/>
      <c r="E29" s="517"/>
      <c r="F29" s="518"/>
      <c r="G29" s="519" t="s">
        <v>121</v>
      </c>
      <c r="H29" s="517"/>
      <c r="I29" s="517" t="s">
        <v>141</v>
      </c>
      <c r="J29" s="517"/>
      <c r="K29" s="517"/>
      <c r="L29" s="517"/>
      <c r="M29" s="517"/>
      <c r="N29" s="517"/>
      <c r="O29" s="517"/>
      <c r="P29" s="517"/>
      <c r="Q29" s="517"/>
      <c r="R29" s="517"/>
      <c r="S29" s="517" t="s">
        <v>49</v>
      </c>
      <c r="T29" s="517"/>
      <c r="U29" s="517" t="s">
        <v>77</v>
      </c>
      <c r="V29" s="518"/>
      <c r="W29" s="520"/>
      <c r="X29" s="521"/>
      <c r="Y29" s="521"/>
      <c r="Z29" s="521"/>
    </row>
    <row r="30" spans="2:26" ht="12.75" customHeight="1">
      <c r="B30" s="517"/>
      <c r="C30" s="517"/>
      <c r="D30" s="517"/>
      <c r="E30" s="517"/>
      <c r="F30" s="518"/>
      <c r="G30" s="519" t="s">
        <v>122</v>
      </c>
      <c r="H30" s="517"/>
      <c r="I30" s="517" t="s">
        <v>142</v>
      </c>
      <c r="J30" s="517"/>
      <c r="K30" s="517"/>
      <c r="L30" s="517"/>
      <c r="M30" s="517"/>
      <c r="N30" s="517"/>
      <c r="O30" s="517"/>
      <c r="P30" s="517"/>
      <c r="Q30" s="517"/>
      <c r="R30" s="517"/>
      <c r="S30" s="517" t="s">
        <v>132</v>
      </c>
      <c r="T30" s="517"/>
      <c r="U30" s="517" t="s">
        <v>143</v>
      </c>
      <c r="V30" s="518"/>
      <c r="W30" s="520"/>
      <c r="X30" s="521"/>
      <c r="Y30" s="521"/>
      <c r="Z30" s="521"/>
    </row>
    <row r="31" spans="2:26" ht="12.75" customHeight="1">
      <c r="B31" s="517"/>
      <c r="C31" s="517"/>
      <c r="D31" s="517"/>
      <c r="E31" s="517"/>
      <c r="F31" s="518"/>
      <c r="G31" s="519" t="s">
        <v>123</v>
      </c>
      <c r="H31" s="517"/>
      <c r="I31" s="517" t="s">
        <v>144</v>
      </c>
      <c r="J31" s="517"/>
      <c r="K31" s="517"/>
      <c r="L31" s="517"/>
      <c r="M31" s="517"/>
      <c r="N31" s="517"/>
      <c r="O31" s="517"/>
      <c r="P31" s="517"/>
      <c r="Q31" s="517"/>
      <c r="R31" s="517"/>
      <c r="S31" s="517"/>
      <c r="T31" s="517"/>
      <c r="U31" s="517" t="s">
        <v>145</v>
      </c>
      <c r="V31" s="518"/>
      <c r="W31" s="520"/>
      <c r="X31" s="521"/>
      <c r="Y31" s="521"/>
      <c r="Z31" s="521"/>
    </row>
    <row r="32" spans="2:27" ht="12.75" customHeight="1">
      <c r="B32" s="517"/>
      <c r="C32" s="517"/>
      <c r="D32" s="517"/>
      <c r="E32" s="517"/>
      <c r="F32" s="518"/>
      <c r="G32" s="519" t="s">
        <v>124</v>
      </c>
      <c r="H32" s="517"/>
      <c r="I32" s="517" t="s">
        <v>146</v>
      </c>
      <c r="J32" s="517"/>
      <c r="K32" s="517"/>
      <c r="L32" s="517"/>
      <c r="M32" s="517"/>
      <c r="N32" s="517"/>
      <c r="O32" s="517"/>
      <c r="P32" s="517"/>
      <c r="Q32" s="517"/>
      <c r="R32" s="517"/>
      <c r="S32" s="517" t="s">
        <v>51</v>
      </c>
      <c r="T32" s="517"/>
      <c r="U32" s="517" t="s">
        <v>147</v>
      </c>
      <c r="V32" s="518"/>
      <c r="W32" s="520"/>
      <c r="AA32" s="522"/>
    </row>
  </sheetData>
  <mergeCells count="1">
    <mergeCell ref="B6:B8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523" customWidth="1"/>
    <col min="2" max="2" width="43.7109375" style="525" customWidth="1"/>
    <col min="3" max="3" width="25.7109375" style="525" hidden="1" customWidth="1"/>
    <col min="4" max="4" width="9.140625" style="523" hidden="1" customWidth="1"/>
    <col min="5" max="5" width="9.140625" style="525" hidden="1" customWidth="1"/>
    <col min="6" max="7" width="7.7109375" style="525" customWidth="1"/>
    <col min="8" max="8" width="8.57421875" style="525" customWidth="1"/>
    <col min="9" max="9" width="12.140625" style="525" customWidth="1"/>
    <col min="10" max="10" width="8.57421875" style="525" customWidth="1"/>
    <col min="11" max="11" width="12.140625" style="525" customWidth="1"/>
    <col min="12" max="12" width="8.57421875" style="523" customWidth="1"/>
    <col min="13" max="13" width="12.140625" style="523" customWidth="1"/>
    <col min="14" max="18" width="15.00390625" style="523" customWidth="1"/>
    <col min="19" max="19" width="0.13671875" style="525" customWidth="1"/>
    <col min="20" max="20" width="7.7109375" style="525" customWidth="1"/>
    <col min="21" max="21" width="6.7109375" style="525" customWidth="1"/>
    <col min="22" max="22" width="7.7109375" style="525" customWidth="1"/>
    <col min="23" max="23" width="6.7109375" style="525" customWidth="1"/>
    <col min="24" max="24" width="7.7109375" style="525" customWidth="1"/>
    <col min="25" max="26" width="9.140625" style="523" customWidth="1"/>
    <col min="27" max="27" width="6.7109375" style="525" customWidth="1"/>
    <col min="28" max="28" width="7.7109375" style="525" customWidth="1"/>
    <col min="29" max="29" width="0.9921875" style="525" customWidth="1"/>
    <col min="30" max="248" width="10.28125" style="525" customWidth="1"/>
    <col min="249" max="254" width="9.140625" style="525" customWidth="1"/>
    <col min="255" max="16384" width="9.140625" style="523" customWidth="1"/>
  </cols>
  <sheetData>
    <row r="1" ht="12.75" customHeight="1">
      <c r="B1" s="524" t="s">
        <v>19</v>
      </c>
    </row>
    <row r="2" ht="15" customHeight="1">
      <c r="B2" s="524" t="s">
        <v>148</v>
      </c>
    </row>
    <row r="3" spans="2:18" ht="15" customHeight="1">
      <c r="B3" s="524" t="s">
        <v>22</v>
      </c>
      <c r="R3" s="526" t="s">
        <v>149</v>
      </c>
    </row>
    <row r="4" ht="12.75" customHeight="1">
      <c r="B4" s="527"/>
    </row>
    <row r="5" spans="2:18" ht="24" customHeight="1">
      <c r="B5" s="528" t="s">
        <v>24</v>
      </c>
      <c r="C5" s="529"/>
      <c r="D5" s="529"/>
      <c r="E5" s="530"/>
      <c r="F5" s="530" t="s">
        <v>150</v>
      </c>
      <c r="G5" s="530"/>
      <c r="H5" s="530"/>
      <c r="I5" s="530"/>
      <c r="J5" s="530"/>
      <c r="K5" s="530"/>
      <c r="L5" s="530"/>
      <c r="M5" s="531"/>
      <c r="N5" s="530"/>
      <c r="O5" s="530"/>
      <c r="P5" s="530"/>
      <c r="Q5" s="530"/>
      <c r="R5" s="531">
        <v>2006</v>
      </c>
    </row>
    <row r="6" spans="2:19" ht="17.25" customHeight="1">
      <c r="B6" s="1014" t="s">
        <v>25</v>
      </c>
      <c r="C6" s="532"/>
      <c r="D6" s="532"/>
      <c r="E6" s="533" t="s">
        <v>151</v>
      </c>
      <c r="F6" s="534" t="s">
        <v>152</v>
      </c>
      <c r="G6" s="535"/>
      <c r="H6" s="535"/>
      <c r="I6" s="535"/>
      <c r="J6" s="535"/>
      <c r="K6" s="535"/>
      <c r="L6" s="535"/>
      <c r="M6" s="536"/>
      <c r="N6" s="537" t="s">
        <v>153</v>
      </c>
      <c r="O6" s="535"/>
      <c r="P6" s="538"/>
      <c r="Q6" s="538"/>
      <c r="R6" s="539"/>
      <c r="S6" s="523"/>
    </row>
    <row r="7" spans="2:18" ht="12.75" customHeight="1">
      <c r="B7" s="1015"/>
      <c r="C7" s="540"/>
      <c r="D7" s="540"/>
      <c r="E7" s="541" t="s">
        <v>154</v>
      </c>
      <c r="F7" s="542"/>
      <c r="G7" s="543"/>
      <c r="H7" s="544" t="s">
        <v>155</v>
      </c>
      <c r="I7" s="544"/>
      <c r="J7" s="544"/>
      <c r="K7" s="544"/>
      <c r="L7" s="544"/>
      <c r="M7" s="545"/>
      <c r="N7" s="546"/>
      <c r="O7" s="543"/>
      <c r="P7" s="547" t="s">
        <v>156</v>
      </c>
      <c r="Q7" s="548"/>
      <c r="R7" s="549" t="s">
        <v>157</v>
      </c>
    </row>
    <row r="8" spans="2:18" ht="12.75" customHeight="1">
      <c r="B8" s="1015"/>
      <c r="C8" s="540"/>
      <c r="D8" s="540"/>
      <c r="E8" s="541" t="s">
        <v>29</v>
      </c>
      <c r="F8" s="542" t="s">
        <v>158</v>
      </c>
      <c r="G8" s="543"/>
      <c r="H8" s="550" t="s">
        <v>159</v>
      </c>
      <c r="I8" s="551"/>
      <c r="J8" s="550" t="s">
        <v>160</v>
      </c>
      <c r="K8" s="551"/>
      <c r="L8" s="550" t="s">
        <v>161</v>
      </c>
      <c r="M8" s="552"/>
      <c r="N8" s="553" t="s">
        <v>158</v>
      </c>
      <c r="O8" s="543"/>
      <c r="P8" s="552" t="s">
        <v>162</v>
      </c>
      <c r="Q8" s="552" t="s">
        <v>163</v>
      </c>
      <c r="R8" s="554" t="s">
        <v>164</v>
      </c>
    </row>
    <row r="9" spans="2:18" ht="12.75" customHeight="1">
      <c r="B9" s="1015"/>
      <c r="C9" s="555" t="s">
        <v>38</v>
      </c>
      <c r="D9" s="555"/>
      <c r="E9" s="541"/>
      <c r="F9" s="542"/>
      <c r="G9" s="543"/>
      <c r="H9" s="544"/>
      <c r="I9" s="543"/>
      <c r="J9" s="544" t="s">
        <v>165</v>
      </c>
      <c r="K9" s="543"/>
      <c r="L9" s="544" t="s">
        <v>166</v>
      </c>
      <c r="M9" s="545"/>
      <c r="N9" s="546"/>
      <c r="O9" s="543"/>
      <c r="P9" s="556"/>
      <c r="Q9" s="545" t="s">
        <v>165</v>
      </c>
      <c r="R9" s="554" t="s">
        <v>167</v>
      </c>
    </row>
    <row r="10" spans="2:19" ht="12.75" customHeight="1">
      <c r="B10" s="1016"/>
      <c r="C10" s="557"/>
      <c r="D10" s="557"/>
      <c r="E10" s="558" t="s">
        <v>53</v>
      </c>
      <c r="F10" s="559" t="s">
        <v>53</v>
      </c>
      <c r="G10" s="560" t="s">
        <v>132</v>
      </c>
      <c r="H10" s="560" t="s">
        <v>52</v>
      </c>
      <c r="I10" s="560" t="s">
        <v>168</v>
      </c>
      <c r="J10" s="560" t="s">
        <v>52</v>
      </c>
      <c r="K10" s="560" t="s">
        <v>168</v>
      </c>
      <c r="L10" s="560" t="s">
        <v>52</v>
      </c>
      <c r="M10" s="561" t="s">
        <v>168</v>
      </c>
      <c r="N10" s="562" t="s">
        <v>49</v>
      </c>
      <c r="O10" s="560" t="s">
        <v>132</v>
      </c>
      <c r="P10" s="560" t="s">
        <v>169</v>
      </c>
      <c r="Q10" s="560" t="s">
        <v>169</v>
      </c>
      <c r="R10" s="563" t="s">
        <v>49</v>
      </c>
      <c r="S10" s="523"/>
    </row>
    <row r="11" spans="2:19" ht="5.25" customHeight="1">
      <c r="B11" s="564"/>
      <c r="C11" s="564"/>
      <c r="D11" s="564"/>
      <c r="E11" s="565"/>
      <c r="F11" s="566"/>
      <c r="G11" s="567"/>
      <c r="H11" s="568"/>
      <c r="I11" s="568"/>
      <c r="J11" s="568"/>
      <c r="K11" s="568"/>
      <c r="L11" s="568"/>
      <c r="M11" s="569"/>
      <c r="N11" s="570"/>
      <c r="O11" s="567"/>
      <c r="P11" s="568"/>
      <c r="Q11" s="568"/>
      <c r="R11" s="571"/>
      <c r="S11" s="523"/>
    </row>
    <row r="12" spans="1:24" ht="13.5" customHeight="1">
      <c r="A12" s="572"/>
      <c r="B12" s="573" t="s">
        <v>54</v>
      </c>
      <c r="C12" s="574"/>
      <c r="D12" s="574">
        <v>2006</v>
      </c>
      <c r="E12" s="575">
        <v>1301</v>
      </c>
      <c r="F12" s="576">
        <v>943</v>
      </c>
      <c r="G12" s="577">
        <f aca="true" t="shared" si="0" ref="G12:G33">IF($E12&gt;0,F12/$E12/0.01,"")</f>
        <v>72.48270561106841</v>
      </c>
      <c r="H12" s="578">
        <v>29.1843165467626</v>
      </c>
      <c r="I12" s="577">
        <v>54.39872</v>
      </c>
      <c r="J12" s="578">
        <v>8.71384615384615</v>
      </c>
      <c r="K12" s="577">
        <v>38.0964285714286</v>
      </c>
      <c r="L12" s="578">
        <v>28.5258441558442</v>
      </c>
      <c r="M12" s="577">
        <v>56.2207792207792</v>
      </c>
      <c r="N12" s="579">
        <v>517</v>
      </c>
      <c r="O12" s="577">
        <f aca="true" t="shared" si="1" ref="O12:O33">IF($E12&gt;0,N12/$E12/0.01,"")</f>
        <v>39.73866256725596</v>
      </c>
      <c r="P12" s="578">
        <v>308.636929460581</v>
      </c>
      <c r="Q12" s="578">
        <v>302.857142857143</v>
      </c>
      <c r="R12" s="580">
        <v>326</v>
      </c>
      <c r="S12" s="581"/>
      <c r="T12" s="581"/>
      <c r="U12" s="581"/>
      <c r="V12" s="581"/>
      <c r="W12" s="581"/>
      <c r="X12" s="581"/>
    </row>
    <row r="13" spans="1:24" ht="13.5" customHeight="1">
      <c r="A13" s="572"/>
      <c r="B13" s="582" t="s">
        <v>55</v>
      </c>
      <c r="C13" s="583"/>
      <c r="D13" s="583">
        <v>2006</v>
      </c>
      <c r="E13" s="584">
        <v>3</v>
      </c>
      <c r="F13" s="585">
        <v>2</v>
      </c>
      <c r="G13" s="586">
        <f t="shared" si="0"/>
        <v>66.66666666666666</v>
      </c>
      <c r="H13" s="587">
        <v>0</v>
      </c>
      <c r="I13" s="586"/>
      <c r="J13" s="587"/>
      <c r="K13" s="586">
        <v>0</v>
      </c>
      <c r="L13" s="587">
        <v>0</v>
      </c>
      <c r="M13" s="586">
        <v>0</v>
      </c>
      <c r="N13" s="588">
        <v>1</v>
      </c>
      <c r="O13" s="586">
        <f t="shared" si="1"/>
        <v>33.33333333333333</v>
      </c>
      <c r="P13" s="587"/>
      <c r="Q13" s="587">
        <v>0</v>
      </c>
      <c r="R13" s="589">
        <v>1</v>
      </c>
      <c r="S13" s="581"/>
      <c r="T13" s="581"/>
      <c r="U13" s="581"/>
      <c r="V13" s="581"/>
      <c r="W13" s="581"/>
      <c r="X13" s="581"/>
    </row>
    <row r="14" spans="1:24" ht="13.5" customHeight="1">
      <c r="A14" s="572"/>
      <c r="B14" s="590" t="s">
        <v>56</v>
      </c>
      <c r="C14" s="591"/>
      <c r="D14" s="591">
        <v>2006</v>
      </c>
      <c r="E14" s="592">
        <v>42</v>
      </c>
      <c r="F14" s="593">
        <v>28</v>
      </c>
      <c r="G14" s="594">
        <f t="shared" si="0"/>
        <v>66.66666666666666</v>
      </c>
      <c r="H14" s="595">
        <v>26.375</v>
      </c>
      <c r="I14" s="594">
        <v>54.1904761904762</v>
      </c>
      <c r="J14" s="595">
        <v>7.42857142857143</v>
      </c>
      <c r="K14" s="594">
        <v>13</v>
      </c>
      <c r="L14" s="595">
        <v>0</v>
      </c>
      <c r="M14" s="594">
        <v>0</v>
      </c>
      <c r="N14" s="596">
        <v>12</v>
      </c>
      <c r="O14" s="594">
        <f t="shared" si="1"/>
        <v>28.57142857142857</v>
      </c>
      <c r="P14" s="595">
        <v>275</v>
      </c>
      <c r="Q14" s="595">
        <v>0</v>
      </c>
      <c r="R14" s="597">
        <v>10</v>
      </c>
      <c r="S14" s="581"/>
      <c r="T14" s="581"/>
      <c r="U14" s="581"/>
      <c r="V14" s="581"/>
      <c r="W14" s="581"/>
      <c r="X14" s="581"/>
    </row>
    <row r="15" spans="1:24" ht="13.5" customHeight="1">
      <c r="A15" s="572"/>
      <c r="B15" s="582" t="s">
        <v>57</v>
      </c>
      <c r="C15" s="583"/>
      <c r="D15" s="583">
        <v>2006</v>
      </c>
      <c r="E15" s="584">
        <v>16</v>
      </c>
      <c r="F15" s="585">
        <v>9</v>
      </c>
      <c r="G15" s="586">
        <f t="shared" si="0"/>
        <v>56.25</v>
      </c>
      <c r="H15" s="587">
        <v>29.6166666666667</v>
      </c>
      <c r="I15" s="586">
        <v>55</v>
      </c>
      <c r="J15" s="587">
        <v>8.9</v>
      </c>
      <c r="K15" s="586">
        <v>0</v>
      </c>
      <c r="L15" s="587">
        <v>41</v>
      </c>
      <c r="M15" s="586">
        <v>0</v>
      </c>
      <c r="N15" s="588">
        <v>7</v>
      </c>
      <c r="O15" s="586">
        <f t="shared" si="1"/>
        <v>43.75</v>
      </c>
      <c r="P15" s="587">
        <v>450</v>
      </c>
      <c r="Q15" s="587">
        <v>325</v>
      </c>
      <c r="R15" s="589">
        <v>5</v>
      </c>
      <c r="S15" s="581"/>
      <c r="T15" s="581"/>
      <c r="U15" s="581"/>
      <c r="V15" s="581"/>
      <c r="W15" s="581"/>
      <c r="X15" s="581"/>
    </row>
    <row r="16" spans="1:24" ht="13.5" customHeight="1">
      <c r="A16" s="572"/>
      <c r="B16" s="590" t="s">
        <v>58</v>
      </c>
      <c r="C16" s="591"/>
      <c r="D16" s="591">
        <v>2006</v>
      </c>
      <c r="E16" s="592">
        <v>53</v>
      </c>
      <c r="F16" s="593">
        <v>30</v>
      </c>
      <c r="G16" s="594">
        <f t="shared" si="0"/>
        <v>56.60377358490566</v>
      </c>
      <c r="H16" s="595">
        <v>44.3333333333333</v>
      </c>
      <c r="I16" s="594">
        <v>54.6</v>
      </c>
      <c r="J16" s="595">
        <v>14.1666666666667</v>
      </c>
      <c r="K16" s="594">
        <v>0</v>
      </c>
      <c r="L16" s="595">
        <v>52.8066666666667</v>
      </c>
      <c r="M16" s="594">
        <v>0</v>
      </c>
      <c r="N16" s="596">
        <v>21</v>
      </c>
      <c r="O16" s="594">
        <f t="shared" si="1"/>
        <v>39.62264150943396</v>
      </c>
      <c r="P16" s="595">
        <v>277.777777777778</v>
      </c>
      <c r="Q16" s="595">
        <v>266.666666666667</v>
      </c>
      <c r="R16" s="597">
        <v>16</v>
      </c>
      <c r="S16" s="581"/>
      <c r="T16" s="581"/>
      <c r="U16" s="581"/>
      <c r="V16" s="581"/>
      <c r="W16" s="581"/>
      <c r="X16" s="581"/>
    </row>
    <row r="17" spans="1:24" ht="13.5" customHeight="1">
      <c r="A17" s="572"/>
      <c r="B17" s="582" t="s">
        <v>59</v>
      </c>
      <c r="C17" s="583"/>
      <c r="D17" s="583">
        <v>2006</v>
      </c>
      <c r="E17" s="584">
        <v>46</v>
      </c>
      <c r="F17" s="585">
        <v>26</v>
      </c>
      <c r="G17" s="586">
        <f t="shared" si="0"/>
        <v>56.521739130434774</v>
      </c>
      <c r="H17" s="587">
        <v>27.0516666666667</v>
      </c>
      <c r="I17" s="586">
        <v>54.8</v>
      </c>
      <c r="J17" s="587">
        <v>8.75666666666667</v>
      </c>
      <c r="K17" s="586">
        <v>21</v>
      </c>
      <c r="L17" s="587">
        <v>35.905</v>
      </c>
      <c r="M17" s="586">
        <v>55</v>
      </c>
      <c r="N17" s="588">
        <v>28</v>
      </c>
      <c r="O17" s="586">
        <f t="shared" si="1"/>
        <v>60.869565217391305</v>
      </c>
      <c r="P17" s="587">
        <v>305.909090909091</v>
      </c>
      <c r="Q17" s="587">
        <v>366.666666666667</v>
      </c>
      <c r="R17" s="589">
        <v>21</v>
      </c>
      <c r="S17" s="581"/>
      <c r="T17" s="581"/>
      <c r="U17" s="581"/>
      <c r="V17" s="581"/>
      <c r="W17" s="581"/>
      <c r="X17" s="581"/>
    </row>
    <row r="18" spans="1:24" ht="13.5" customHeight="1">
      <c r="A18" s="572"/>
      <c r="B18" s="590" t="s">
        <v>60</v>
      </c>
      <c r="C18" s="591"/>
      <c r="D18" s="591">
        <v>2006</v>
      </c>
      <c r="E18" s="592">
        <v>20</v>
      </c>
      <c r="F18" s="593">
        <v>12</v>
      </c>
      <c r="G18" s="594">
        <f t="shared" si="0"/>
        <v>60</v>
      </c>
      <c r="H18" s="595">
        <v>44</v>
      </c>
      <c r="I18" s="594">
        <v>55</v>
      </c>
      <c r="J18" s="595">
        <v>9</v>
      </c>
      <c r="K18" s="594">
        <v>0</v>
      </c>
      <c r="L18" s="595">
        <v>19</v>
      </c>
      <c r="M18" s="594">
        <v>54.2857142857143</v>
      </c>
      <c r="N18" s="596">
        <v>6</v>
      </c>
      <c r="O18" s="594">
        <f t="shared" si="1"/>
        <v>30</v>
      </c>
      <c r="P18" s="595">
        <v>400</v>
      </c>
      <c r="Q18" s="595">
        <v>0</v>
      </c>
      <c r="R18" s="597">
        <v>5</v>
      </c>
      <c r="S18" s="581"/>
      <c r="T18" s="581"/>
      <c r="U18" s="581"/>
      <c r="V18" s="581"/>
      <c r="W18" s="581"/>
      <c r="X18" s="581"/>
    </row>
    <row r="19" spans="1:24" ht="13.5" customHeight="1">
      <c r="A19" s="572"/>
      <c r="B19" s="582" t="s">
        <v>61</v>
      </c>
      <c r="C19" s="583"/>
      <c r="D19" s="583">
        <v>2006</v>
      </c>
      <c r="E19" s="584">
        <v>593</v>
      </c>
      <c r="F19" s="585">
        <v>454</v>
      </c>
      <c r="G19" s="586">
        <f t="shared" si="0"/>
        <v>76.55986509274874</v>
      </c>
      <c r="H19" s="587">
        <v>27.5742222222222</v>
      </c>
      <c r="I19" s="586">
        <v>54.1612121212121</v>
      </c>
      <c r="J19" s="587">
        <v>6.65851851851852</v>
      </c>
      <c r="K19" s="586">
        <v>40.7833333333333</v>
      </c>
      <c r="L19" s="587">
        <v>23.2725714285714</v>
      </c>
      <c r="M19" s="586">
        <v>56.8974358974359</v>
      </c>
      <c r="N19" s="588">
        <v>234</v>
      </c>
      <c r="O19" s="586">
        <f t="shared" si="1"/>
        <v>39.46037099494098</v>
      </c>
      <c r="P19" s="587">
        <v>308.108225108225</v>
      </c>
      <c r="Q19" s="587">
        <v>233.333333333333</v>
      </c>
      <c r="R19" s="589">
        <v>118</v>
      </c>
      <c r="S19" s="581"/>
      <c r="T19" s="581"/>
      <c r="U19" s="581"/>
      <c r="V19" s="581"/>
      <c r="W19" s="581"/>
      <c r="X19" s="581"/>
    </row>
    <row r="20" spans="1:24" ht="13.5" customHeight="1">
      <c r="A20" s="572"/>
      <c r="B20" s="590" t="s">
        <v>62</v>
      </c>
      <c r="C20" s="591"/>
      <c r="D20" s="591">
        <v>2006</v>
      </c>
      <c r="E20" s="592">
        <v>2</v>
      </c>
      <c r="F20" s="593">
        <v>2</v>
      </c>
      <c r="G20" s="594">
        <f t="shared" si="0"/>
        <v>100</v>
      </c>
      <c r="H20" s="595"/>
      <c r="I20" s="594"/>
      <c r="J20" s="595"/>
      <c r="K20" s="594">
        <v>0</v>
      </c>
      <c r="L20" s="595">
        <v>0</v>
      </c>
      <c r="M20" s="594">
        <v>0</v>
      </c>
      <c r="N20" s="596">
        <v>0</v>
      </c>
      <c r="O20" s="594">
        <f t="shared" si="1"/>
        <v>0</v>
      </c>
      <c r="P20" s="595">
        <v>0</v>
      </c>
      <c r="Q20" s="595">
        <v>0</v>
      </c>
      <c r="R20" s="597">
        <v>0</v>
      </c>
      <c r="S20" s="581"/>
      <c r="T20" s="581"/>
      <c r="U20" s="581"/>
      <c r="V20" s="581"/>
      <c r="W20" s="581"/>
      <c r="X20" s="581"/>
    </row>
    <row r="21" spans="1:24" ht="13.5" customHeight="1">
      <c r="A21" s="572"/>
      <c r="B21" s="582" t="s">
        <v>63</v>
      </c>
      <c r="C21" s="583"/>
      <c r="D21" s="583">
        <v>2006</v>
      </c>
      <c r="E21" s="584">
        <v>101</v>
      </c>
      <c r="F21" s="585">
        <v>58</v>
      </c>
      <c r="G21" s="586">
        <f t="shared" si="0"/>
        <v>57.42574257425742</v>
      </c>
      <c r="H21" s="587">
        <v>28.5</v>
      </c>
      <c r="I21" s="586">
        <v>54.6666666666667</v>
      </c>
      <c r="J21" s="587">
        <v>5.6</v>
      </c>
      <c r="K21" s="586">
        <v>41.9230769230769</v>
      </c>
      <c r="L21" s="587">
        <v>6</v>
      </c>
      <c r="M21" s="586">
        <v>0</v>
      </c>
      <c r="N21" s="588">
        <v>35</v>
      </c>
      <c r="O21" s="586">
        <f t="shared" si="1"/>
        <v>34.65346534653465</v>
      </c>
      <c r="P21" s="587">
        <v>274.705882352941</v>
      </c>
      <c r="Q21" s="587">
        <v>200</v>
      </c>
      <c r="R21" s="589">
        <v>33</v>
      </c>
      <c r="S21" s="581"/>
      <c r="T21" s="581"/>
      <c r="U21" s="581"/>
      <c r="V21" s="581"/>
      <c r="W21" s="581"/>
      <c r="X21" s="581"/>
    </row>
    <row r="22" spans="1:24" ht="13.5" customHeight="1">
      <c r="A22" s="572"/>
      <c r="B22" s="590" t="s">
        <v>64</v>
      </c>
      <c r="C22" s="591"/>
      <c r="D22" s="591">
        <v>2006</v>
      </c>
      <c r="E22" s="592">
        <v>19</v>
      </c>
      <c r="F22" s="593">
        <v>17</v>
      </c>
      <c r="G22" s="594">
        <f t="shared" si="0"/>
        <v>89.47368421052632</v>
      </c>
      <c r="H22" s="595">
        <v>23.3333333333333</v>
      </c>
      <c r="I22" s="594">
        <v>55</v>
      </c>
      <c r="J22" s="595">
        <v>8.962</v>
      </c>
      <c r="K22" s="594">
        <v>0</v>
      </c>
      <c r="L22" s="595">
        <v>35</v>
      </c>
      <c r="M22" s="594">
        <v>55</v>
      </c>
      <c r="N22" s="596">
        <v>11</v>
      </c>
      <c r="O22" s="594">
        <f t="shared" si="1"/>
        <v>57.89473684210527</v>
      </c>
      <c r="P22" s="595">
        <v>338.888888888889</v>
      </c>
      <c r="Q22" s="595">
        <v>550</v>
      </c>
      <c r="R22" s="597">
        <v>10</v>
      </c>
      <c r="S22" s="581"/>
      <c r="T22" s="581"/>
      <c r="U22" s="581"/>
      <c r="V22" s="581"/>
      <c r="W22" s="581"/>
      <c r="X22" s="581"/>
    </row>
    <row r="23" spans="1:24" ht="13.5" customHeight="1">
      <c r="A23" s="572"/>
      <c r="B23" s="582" t="s">
        <v>65</v>
      </c>
      <c r="C23" s="583"/>
      <c r="D23" s="583">
        <v>2006</v>
      </c>
      <c r="E23" s="584">
        <v>24</v>
      </c>
      <c r="F23" s="585">
        <v>23</v>
      </c>
      <c r="G23" s="586">
        <f t="shared" si="0"/>
        <v>95.83333333333333</v>
      </c>
      <c r="H23" s="587">
        <v>29.2</v>
      </c>
      <c r="I23" s="586">
        <v>53.6363636363636</v>
      </c>
      <c r="J23" s="587">
        <v>12.125</v>
      </c>
      <c r="K23" s="586">
        <v>0</v>
      </c>
      <c r="L23" s="587">
        <v>0</v>
      </c>
      <c r="M23" s="586">
        <v>77.5</v>
      </c>
      <c r="N23" s="588">
        <v>18</v>
      </c>
      <c r="O23" s="586">
        <f t="shared" si="1"/>
        <v>75</v>
      </c>
      <c r="P23" s="587">
        <v>226.666666666667</v>
      </c>
      <c r="Q23" s="587">
        <v>283.333333333333</v>
      </c>
      <c r="R23" s="589">
        <v>15</v>
      </c>
      <c r="S23" s="581"/>
      <c r="T23" s="581"/>
      <c r="U23" s="581"/>
      <c r="V23" s="581"/>
      <c r="W23" s="581"/>
      <c r="X23" s="581"/>
    </row>
    <row r="24" spans="1:24" ht="13.5" customHeight="1">
      <c r="A24" s="572"/>
      <c r="B24" s="590" t="s">
        <v>66</v>
      </c>
      <c r="C24" s="591"/>
      <c r="D24" s="591">
        <v>2006</v>
      </c>
      <c r="E24" s="592">
        <v>7</v>
      </c>
      <c r="F24" s="593">
        <v>7</v>
      </c>
      <c r="G24" s="594">
        <f t="shared" si="0"/>
        <v>100</v>
      </c>
      <c r="H24" s="595">
        <v>0</v>
      </c>
      <c r="I24" s="594">
        <v>55</v>
      </c>
      <c r="J24" s="595">
        <v>8.625</v>
      </c>
      <c r="K24" s="594">
        <v>0</v>
      </c>
      <c r="L24" s="595">
        <v>0</v>
      </c>
      <c r="M24" s="594">
        <v>0</v>
      </c>
      <c r="N24" s="596">
        <v>5</v>
      </c>
      <c r="O24" s="594">
        <f t="shared" si="1"/>
        <v>71.42857142857143</v>
      </c>
      <c r="P24" s="595">
        <v>220</v>
      </c>
      <c r="Q24" s="595">
        <v>0</v>
      </c>
      <c r="R24" s="597">
        <v>5</v>
      </c>
      <c r="S24" s="581"/>
      <c r="T24" s="581"/>
      <c r="U24" s="581"/>
      <c r="V24" s="581"/>
      <c r="W24" s="581"/>
      <c r="X24" s="581"/>
    </row>
    <row r="25" spans="1:24" ht="13.5" customHeight="1">
      <c r="A25" s="572"/>
      <c r="B25" s="582" t="s">
        <v>67</v>
      </c>
      <c r="C25" s="583"/>
      <c r="D25" s="583">
        <v>2006</v>
      </c>
      <c r="E25" s="584">
        <v>7</v>
      </c>
      <c r="F25" s="585">
        <v>2</v>
      </c>
      <c r="G25" s="586">
        <f t="shared" si="0"/>
        <v>28.57142857142857</v>
      </c>
      <c r="H25" s="587">
        <v>0</v>
      </c>
      <c r="I25" s="586"/>
      <c r="J25" s="587"/>
      <c r="K25" s="586">
        <v>0</v>
      </c>
      <c r="L25" s="587">
        <v>0</v>
      </c>
      <c r="M25" s="586">
        <v>0</v>
      </c>
      <c r="N25" s="588">
        <v>3</v>
      </c>
      <c r="O25" s="586">
        <f t="shared" si="1"/>
        <v>42.857142857142854</v>
      </c>
      <c r="P25" s="587">
        <v>550</v>
      </c>
      <c r="Q25" s="587">
        <v>100</v>
      </c>
      <c r="R25" s="589">
        <v>3</v>
      </c>
      <c r="S25" s="581"/>
      <c r="T25" s="581"/>
      <c r="U25" s="581"/>
      <c r="V25" s="581"/>
      <c r="W25" s="581"/>
      <c r="X25" s="581"/>
    </row>
    <row r="26" spans="1:24" ht="13.5" customHeight="1">
      <c r="A26" s="572"/>
      <c r="B26" s="590" t="s">
        <v>68</v>
      </c>
      <c r="C26" s="591"/>
      <c r="D26" s="591">
        <v>2006</v>
      </c>
      <c r="E26" s="592">
        <v>30</v>
      </c>
      <c r="F26" s="593">
        <v>22</v>
      </c>
      <c r="G26" s="594">
        <f t="shared" si="0"/>
        <v>73.33333333333333</v>
      </c>
      <c r="H26" s="595">
        <v>23.365</v>
      </c>
      <c r="I26" s="594">
        <v>54.0909090909091</v>
      </c>
      <c r="J26" s="595">
        <v>7.23125</v>
      </c>
      <c r="K26" s="594">
        <v>0</v>
      </c>
      <c r="L26" s="595">
        <v>42.15</v>
      </c>
      <c r="M26" s="594">
        <v>55</v>
      </c>
      <c r="N26" s="596">
        <v>15</v>
      </c>
      <c r="O26" s="594">
        <f t="shared" si="1"/>
        <v>50</v>
      </c>
      <c r="P26" s="595">
        <v>253.571428571429</v>
      </c>
      <c r="Q26" s="595">
        <v>300</v>
      </c>
      <c r="R26" s="597">
        <v>9</v>
      </c>
      <c r="S26" s="581"/>
      <c r="T26" s="581"/>
      <c r="U26" s="581"/>
      <c r="V26" s="581"/>
      <c r="W26" s="581"/>
      <c r="X26" s="581"/>
    </row>
    <row r="27" spans="1:24" ht="13.5" customHeight="1">
      <c r="A27" s="572"/>
      <c r="B27" s="582" t="s">
        <v>69</v>
      </c>
      <c r="C27" s="583"/>
      <c r="D27" s="583">
        <v>2006</v>
      </c>
      <c r="E27" s="584">
        <v>23</v>
      </c>
      <c r="F27" s="585">
        <v>18</v>
      </c>
      <c r="G27" s="586">
        <f t="shared" si="0"/>
        <v>78.26086956521739</v>
      </c>
      <c r="H27" s="587">
        <v>26.5</v>
      </c>
      <c r="I27" s="586">
        <v>54.3846153846154</v>
      </c>
      <c r="J27" s="587">
        <v>4</v>
      </c>
      <c r="K27" s="586">
        <v>0</v>
      </c>
      <c r="L27" s="587">
        <v>28</v>
      </c>
      <c r="M27" s="586">
        <v>0</v>
      </c>
      <c r="N27" s="588">
        <v>7</v>
      </c>
      <c r="O27" s="586">
        <f t="shared" si="1"/>
        <v>30.434782608695652</v>
      </c>
      <c r="P27" s="587">
        <v>178.571428571429</v>
      </c>
      <c r="Q27" s="587">
        <v>0</v>
      </c>
      <c r="R27" s="589">
        <v>5</v>
      </c>
      <c r="S27" s="581"/>
      <c r="T27" s="581"/>
      <c r="U27" s="581"/>
      <c r="V27" s="581"/>
      <c r="W27" s="581"/>
      <c r="X27" s="581"/>
    </row>
    <row r="28" spans="1:24" ht="13.5" customHeight="1">
      <c r="A28" s="572"/>
      <c r="B28" s="590" t="s">
        <v>70</v>
      </c>
      <c r="C28" s="591"/>
      <c r="D28" s="591">
        <v>2006</v>
      </c>
      <c r="E28" s="592">
        <v>3</v>
      </c>
      <c r="F28" s="593">
        <v>3</v>
      </c>
      <c r="G28" s="594">
        <f t="shared" si="0"/>
        <v>100</v>
      </c>
      <c r="H28" s="595">
        <v>0</v>
      </c>
      <c r="I28" s="594">
        <v>55</v>
      </c>
      <c r="J28" s="595">
        <v>0</v>
      </c>
      <c r="K28" s="594">
        <v>0</v>
      </c>
      <c r="L28" s="595">
        <v>0</v>
      </c>
      <c r="M28" s="594">
        <v>0</v>
      </c>
      <c r="N28" s="596">
        <v>2</v>
      </c>
      <c r="O28" s="594">
        <f t="shared" si="1"/>
        <v>66.66666666666666</v>
      </c>
      <c r="P28" s="595">
        <v>0</v>
      </c>
      <c r="Q28" s="595"/>
      <c r="R28" s="597">
        <v>2</v>
      </c>
      <c r="S28" s="581"/>
      <c r="T28" s="581"/>
      <c r="U28" s="581"/>
      <c r="V28" s="581"/>
      <c r="W28" s="581"/>
      <c r="X28" s="581"/>
    </row>
    <row r="29" spans="1:24" ht="13.5" customHeight="1">
      <c r="A29" s="572"/>
      <c r="B29" s="582" t="s">
        <v>71</v>
      </c>
      <c r="C29" s="583"/>
      <c r="D29" s="583">
        <v>2006</v>
      </c>
      <c r="E29" s="584">
        <v>35</v>
      </c>
      <c r="F29" s="585">
        <v>17</v>
      </c>
      <c r="G29" s="586">
        <f t="shared" si="0"/>
        <v>48.57142857142857</v>
      </c>
      <c r="H29" s="587">
        <v>23.1333333333333</v>
      </c>
      <c r="I29" s="586">
        <v>55</v>
      </c>
      <c r="J29" s="587">
        <v>6.25</v>
      </c>
      <c r="K29" s="586">
        <v>52.5</v>
      </c>
      <c r="L29" s="587">
        <v>30.96</v>
      </c>
      <c r="M29" s="586">
        <v>0</v>
      </c>
      <c r="N29" s="588">
        <v>23</v>
      </c>
      <c r="O29" s="586">
        <f t="shared" si="1"/>
        <v>65.71428571428571</v>
      </c>
      <c r="P29" s="587">
        <v>317.647058823529</v>
      </c>
      <c r="Q29" s="587">
        <v>258.333333333333</v>
      </c>
      <c r="R29" s="589">
        <v>17</v>
      </c>
      <c r="S29" s="581"/>
      <c r="T29" s="581"/>
      <c r="U29" s="581"/>
      <c r="V29" s="581"/>
      <c r="W29" s="581"/>
      <c r="X29" s="581"/>
    </row>
    <row r="30" spans="1:24" ht="13.5" customHeight="1">
      <c r="A30" s="572"/>
      <c r="B30" s="590" t="s">
        <v>72</v>
      </c>
      <c r="C30" s="591"/>
      <c r="D30" s="591">
        <v>2006</v>
      </c>
      <c r="E30" s="592">
        <v>64</v>
      </c>
      <c r="F30" s="593">
        <v>51</v>
      </c>
      <c r="G30" s="594">
        <f t="shared" si="0"/>
        <v>79.6875</v>
      </c>
      <c r="H30" s="595">
        <v>32.1785714285714</v>
      </c>
      <c r="I30" s="594">
        <v>55</v>
      </c>
      <c r="J30" s="595">
        <v>6.725</v>
      </c>
      <c r="K30" s="594">
        <v>0</v>
      </c>
      <c r="L30" s="595">
        <v>35.0714285714286</v>
      </c>
      <c r="M30" s="594">
        <v>54.1666666666667</v>
      </c>
      <c r="N30" s="596">
        <v>21</v>
      </c>
      <c r="O30" s="594">
        <f t="shared" si="1"/>
        <v>32.8125</v>
      </c>
      <c r="P30" s="595">
        <v>362.058823529412</v>
      </c>
      <c r="Q30" s="595">
        <v>212.5</v>
      </c>
      <c r="R30" s="597">
        <v>15</v>
      </c>
      <c r="S30" s="581"/>
      <c r="T30" s="581"/>
      <c r="U30" s="581"/>
      <c r="V30" s="581"/>
      <c r="W30" s="581"/>
      <c r="X30" s="581"/>
    </row>
    <row r="31" spans="1:24" ht="13.5" customHeight="1">
      <c r="A31" s="572"/>
      <c r="B31" s="582" t="s">
        <v>73</v>
      </c>
      <c r="C31" s="583"/>
      <c r="D31" s="583">
        <v>2006</v>
      </c>
      <c r="E31" s="584">
        <v>50</v>
      </c>
      <c r="F31" s="585">
        <v>28</v>
      </c>
      <c r="G31" s="586">
        <f t="shared" si="0"/>
        <v>56.00000000000001</v>
      </c>
      <c r="H31" s="587">
        <v>22.5</v>
      </c>
      <c r="I31" s="586">
        <v>55</v>
      </c>
      <c r="J31" s="587">
        <v>6</v>
      </c>
      <c r="K31" s="586">
        <v>55</v>
      </c>
      <c r="L31" s="587">
        <v>24.25</v>
      </c>
      <c r="M31" s="586">
        <v>54</v>
      </c>
      <c r="N31" s="588">
        <v>5</v>
      </c>
      <c r="O31" s="586">
        <f t="shared" si="1"/>
        <v>10</v>
      </c>
      <c r="P31" s="587">
        <v>263.2</v>
      </c>
      <c r="Q31" s="587">
        <v>0</v>
      </c>
      <c r="R31" s="589">
        <v>2</v>
      </c>
      <c r="S31" s="581"/>
      <c r="T31" s="581"/>
      <c r="U31" s="581"/>
      <c r="V31" s="581"/>
      <c r="W31" s="581"/>
      <c r="X31" s="581"/>
    </row>
    <row r="32" spans="1:24" ht="13.5" customHeight="1">
      <c r="A32" s="572"/>
      <c r="B32" s="590" t="s">
        <v>74</v>
      </c>
      <c r="C32" s="591"/>
      <c r="D32" s="591">
        <v>2006</v>
      </c>
      <c r="E32" s="592">
        <v>143</v>
      </c>
      <c r="F32" s="593">
        <v>122</v>
      </c>
      <c r="G32" s="594">
        <f t="shared" si="0"/>
        <v>85.3146853146853</v>
      </c>
      <c r="H32" s="595">
        <v>31.5792105263158</v>
      </c>
      <c r="I32" s="594">
        <v>54.7901234567901</v>
      </c>
      <c r="J32" s="595">
        <v>9.6048</v>
      </c>
      <c r="K32" s="594">
        <v>20.75</v>
      </c>
      <c r="L32" s="595">
        <v>47</v>
      </c>
      <c r="M32" s="594">
        <v>0</v>
      </c>
      <c r="N32" s="596">
        <v>59</v>
      </c>
      <c r="O32" s="594">
        <f t="shared" si="1"/>
        <v>41.25874125874126</v>
      </c>
      <c r="P32" s="595">
        <v>347.169491525424</v>
      </c>
      <c r="Q32" s="595">
        <v>0</v>
      </c>
      <c r="R32" s="597">
        <v>31</v>
      </c>
      <c r="S32" s="581"/>
      <c r="T32" s="581"/>
      <c r="U32" s="581"/>
      <c r="V32" s="581"/>
      <c r="W32" s="581"/>
      <c r="X32" s="581"/>
    </row>
    <row r="33" spans="2:18" ht="13.5" customHeight="1">
      <c r="B33" s="598" t="s">
        <v>75</v>
      </c>
      <c r="C33" s="599"/>
      <c r="D33" s="599">
        <v>2006</v>
      </c>
      <c r="E33" s="600">
        <v>20</v>
      </c>
      <c r="F33" s="601">
        <v>12</v>
      </c>
      <c r="G33" s="602">
        <f t="shared" si="0"/>
        <v>60</v>
      </c>
      <c r="H33" s="603">
        <v>0</v>
      </c>
      <c r="I33" s="602">
        <v>55</v>
      </c>
      <c r="J33" s="603">
        <v>10.7571428571429</v>
      </c>
      <c r="K33" s="602">
        <v>0</v>
      </c>
      <c r="L33" s="603">
        <v>26</v>
      </c>
      <c r="M33" s="604">
        <v>0</v>
      </c>
      <c r="N33" s="605">
        <v>4</v>
      </c>
      <c r="O33" s="602">
        <f t="shared" si="1"/>
        <v>20</v>
      </c>
      <c r="P33" s="603">
        <v>366.666666666667</v>
      </c>
      <c r="Q33" s="603">
        <v>100</v>
      </c>
      <c r="R33" s="606">
        <v>3</v>
      </c>
    </row>
    <row r="34" spans="6:29" ht="13.5" customHeight="1">
      <c r="F34" s="607"/>
      <c r="G34" s="607"/>
      <c r="H34" s="607"/>
      <c r="I34" s="607"/>
      <c r="J34" s="607"/>
      <c r="K34" s="607"/>
      <c r="L34" s="607"/>
      <c r="M34" s="607"/>
      <c r="N34" s="607"/>
      <c r="O34" s="607"/>
      <c r="P34" s="607"/>
      <c r="Q34" s="607"/>
      <c r="R34" s="607"/>
      <c r="S34" s="523"/>
      <c r="T34" s="523"/>
      <c r="U34" s="523"/>
      <c r="V34" s="523"/>
      <c r="W34" s="523"/>
      <c r="X34" s="523"/>
      <c r="AA34" s="523"/>
      <c r="AB34" s="523"/>
      <c r="AC34" s="523"/>
    </row>
    <row r="35" spans="2:29" ht="12.75" customHeight="1">
      <c r="B35" s="526" t="s">
        <v>76</v>
      </c>
      <c r="C35" s="608"/>
      <c r="D35" s="608"/>
      <c r="E35" s="608"/>
      <c r="F35" s="608" t="s">
        <v>49</v>
      </c>
      <c r="G35" s="608"/>
      <c r="H35" s="608" t="s">
        <v>77</v>
      </c>
      <c r="I35" s="523"/>
      <c r="J35" s="523"/>
      <c r="K35" s="523"/>
      <c r="S35" s="523"/>
      <c r="T35" s="523"/>
      <c r="U35" s="523"/>
      <c r="V35" s="523"/>
      <c r="W35" s="523"/>
      <c r="X35" s="523"/>
      <c r="AA35" s="523"/>
      <c r="AB35" s="523"/>
      <c r="AC35" s="523"/>
    </row>
    <row r="36" spans="2:29" ht="12.75" customHeight="1">
      <c r="B36" s="608"/>
      <c r="C36" s="608"/>
      <c r="D36" s="608"/>
      <c r="E36" s="608"/>
      <c r="F36" s="608" t="s">
        <v>132</v>
      </c>
      <c r="G36" s="608"/>
      <c r="H36" s="608" t="s">
        <v>170</v>
      </c>
      <c r="I36" s="523"/>
      <c r="J36" s="523"/>
      <c r="K36" s="523"/>
      <c r="S36" s="523"/>
      <c r="T36" s="523"/>
      <c r="U36" s="523"/>
      <c r="V36" s="523"/>
      <c r="W36" s="523"/>
      <c r="X36" s="523"/>
      <c r="AA36" s="523"/>
      <c r="AB36" s="523"/>
      <c r="AC36" s="523"/>
    </row>
    <row r="37" spans="2:29" ht="12.75" customHeight="1">
      <c r="B37" s="608"/>
      <c r="C37" s="608"/>
      <c r="D37" s="608"/>
      <c r="E37" s="608"/>
      <c r="F37" s="608" t="s">
        <v>168</v>
      </c>
      <c r="G37" s="608"/>
      <c r="H37" s="608" t="s">
        <v>171</v>
      </c>
      <c r="I37" s="523"/>
      <c r="J37" s="523"/>
      <c r="K37" s="523"/>
      <c r="S37" s="523"/>
      <c r="T37" s="523"/>
      <c r="U37" s="523"/>
      <c r="V37" s="523"/>
      <c r="W37" s="523"/>
      <c r="X37" s="523"/>
      <c r="AA37" s="523"/>
      <c r="AB37" s="523"/>
      <c r="AC37" s="523"/>
    </row>
    <row r="38" spans="2:29" ht="12.75" customHeight="1">
      <c r="B38" s="608"/>
      <c r="C38" s="608"/>
      <c r="D38" s="608"/>
      <c r="E38" s="608"/>
      <c r="F38" s="608" t="s">
        <v>52</v>
      </c>
      <c r="G38" s="608"/>
      <c r="H38" s="608" t="s">
        <v>172</v>
      </c>
      <c r="I38" s="523"/>
      <c r="J38" s="523"/>
      <c r="K38" s="523"/>
      <c r="S38" s="523"/>
      <c r="T38" s="523"/>
      <c r="U38" s="523"/>
      <c r="V38" s="523"/>
      <c r="W38" s="523"/>
      <c r="X38" s="523"/>
      <c r="AA38" s="523"/>
      <c r="AB38" s="523"/>
      <c r="AC38" s="523"/>
    </row>
    <row r="39" spans="2:8" ht="12.75" customHeight="1">
      <c r="B39" s="608"/>
      <c r="C39" s="608"/>
      <c r="D39" s="608"/>
      <c r="E39" s="608"/>
      <c r="F39" s="608" t="s">
        <v>169</v>
      </c>
      <c r="G39" s="608"/>
      <c r="H39" s="608" t="s">
        <v>173</v>
      </c>
    </row>
    <row r="40" spans="6:8" ht="12.75" customHeight="1">
      <c r="F40" s="608" t="s">
        <v>174</v>
      </c>
      <c r="G40" s="608"/>
      <c r="H40" s="608" t="s">
        <v>175</v>
      </c>
    </row>
  </sheetData>
  <mergeCells count="1">
    <mergeCell ref="B6:B10"/>
  </mergeCells>
  <printOptions horizontalCentered="1"/>
  <pageMargins left="0.31496062992125984" right="0.31496062992125984" top="0.984251968503937" bottom="0.31496062992125984" header="0.5118110236220472" footer="0.5118110236220472"/>
  <pageSetup fitToHeight="1" fitToWidth="1"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showGridLines="0" showRowColHeaders="0" showZeros="0" showOutlineSymbols="0" workbookViewId="0" topLeftCell="A1">
      <selection activeCell="B1" sqref="B1"/>
    </sheetView>
  </sheetViews>
  <sheetFormatPr defaultColWidth="9.140625" defaultRowHeight="12.75" customHeight="1"/>
  <cols>
    <col min="1" max="1" width="0.13671875" style="609" customWidth="1"/>
    <col min="2" max="2" width="17.7109375" style="611" customWidth="1"/>
    <col min="3" max="3" width="25.7109375" style="611" hidden="1" customWidth="1"/>
    <col min="4" max="4" width="9.140625" style="609" hidden="1" customWidth="1"/>
    <col min="5" max="5" width="9.140625" style="611" hidden="1" customWidth="1"/>
    <col min="6" max="7" width="7.7109375" style="611" customWidth="1"/>
    <col min="8" max="8" width="8.57421875" style="611" customWidth="1"/>
    <col min="9" max="9" width="12.140625" style="611" customWidth="1"/>
    <col min="10" max="10" width="8.57421875" style="611" customWidth="1"/>
    <col min="11" max="11" width="12.140625" style="611" customWidth="1"/>
    <col min="12" max="12" width="8.57421875" style="609" customWidth="1"/>
    <col min="13" max="13" width="12.140625" style="609" customWidth="1"/>
    <col min="14" max="18" width="15.00390625" style="609" customWidth="1"/>
    <col min="19" max="19" width="0.13671875" style="611" customWidth="1"/>
    <col min="20" max="20" width="7.7109375" style="611" customWidth="1"/>
    <col min="21" max="21" width="6.7109375" style="611" customWidth="1"/>
    <col min="22" max="22" width="7.7109375" style="611" customWidth="1"/>
    <col min="23" max="23" width="6.7109375" style="611" customWidth="1"/>
    <col min="24" max="24" width="7.7109375" style="611" customWidth="1"/>
    <col min="25" max="26" width="9.140625" style="609" customWidth="1"/>
    <col min="27" max="27" width="6.7109375" style="611" customWidth="1"/>
    <col min="28" max="28" width="7.7109375" style="611" customWidth="1"/>
    <col min="29" max="29" width="0.9921875" style="611" customWidth="1"/>
    <col min="30" max="248" width="10.28125" style="611" customWidth="1"/>
    <col min="249" max="254" width="9.140625" style="611" customWidth="1"/>
    <col min="255" max="16384" width="9.140625" style="609" customWidth="1"/>
  </cols>
  <sheetData>
    <row r="1" ht="12.75" customHeight="1">
      <c r="B1" s="610" t="s">
        <v>19</v>
      </c>
    </row>
    <row r="2" ht="15" customHeight="1">
      <c r="B2" s="610" t="s">
        <v>148</v>
      </c>
    </row>
    <row r="3" spans="2:18" ht="15" customHeight="1">
      <c r="B3" s="610" t="s">
        <v>80</v>
      </c>
      <c r="R3" s="612" t="s">
        <v>149</v>
      </c>
    </row>
    <row r="4" ht="12.75" customHeight="1">
      <c r="B4" s="613"/>
    </row>
    <row r="5" spans="2:18" ht="24" customHeight="1">
      <c r="B5" s="614" t="s">
        <v>24</v>
      </c>
      <c r="C5" s="615"/>
      <c r="D5" s="615"/>
      <c r="E5" s="616"/>
      <c r="F5" s="616" t="s">
        <v>150</v>
      </c>
      <c r="G5" s="616"/>
      <c r="H5" s="616"/>
      <c r="I5" s="616"/>
      <c r="J5" s="616"/>
      <c r="K5" s="616"/>
      <c r="L5" s="616"/>
      <c r="M5" s="617"/>
      <c r="N5" s="616"/>
      <c r="O5" s="616"/>
      <c r="P5" s="616"/>
      <c r="Q5" s="616"/>
      <c r="R5" s="617">
        <v>2006</v>
      </c>
    </row>
    <row r="6" spans="2:19" ht="17.25" customHeight="1">
      <c r="B6" s="1017" t="s">
        <v>81</v>
      </c>
      <c r="C6" s="618"/>
      <c r="D6" s="618"/>
      <c r="E6" s="619" t="s">
        <v>151</v>
      </c>
      <c r="F6" s="620" t="s">
        <v>152</v>
      </c>
      <c r="G6" s="621"/>
      <c r="H6" s="621"/>
      <c r="I6" s="621"/>
      <c r="J6" s="621"/>
      <c r="K6" s="621"/>
      <c r="L6" s="621"/>
      <c r="M6" s="622"/>
      <c r="N6" s="623" t="s">
        <v>153</v>
      </c>
      <c r="O6" s="621"/>
      <c r="P6" s="624"/>
      <c r="Q6" s="624"/>
      <c r="R6" s="625"/>
      <c r="S6" s="609"/>
    </row>
    <row r="7" spans="2:18" ht="12.75" customHeight="1">
      <c r="B7" s="1018"/>
      <c r="C7" s="626"/>
      <c r="D7" s="626"/>
      <c r="E7" s="627" t="s">
        <v>154</v>
      </c>
      <c r="F7" s="628"/>
      <c r="G7" s="629"/>
      <c r="H7" s="630" t="s">
        <v>155</v>
      </c>
      <c r="I7" s="630"/>
      <c r="J7" s="630"/>
      <c r="K7" s="630"/>
      <c r="L7" s="630"/>
      <c r="M7" s="631"/>
      <c r="N7" s="632"/>
      <c r="O7" s="629"/>
      <c r="P7" s="633" t="s">
        <v>156</v>
      </c>
      <c r="Q7" s="634"/>
      <c r="R7" s="635" t="s">
        <v>157</v>
      </c>
    </row>
    <row r="8" spans="2:18" ht="12.75" customHeight="1">
      <c r="B8" s="1018"/>
      <c r="C8" s="626"/>
      <c r="D8" s="626"/>
      <c r="E8" s="627" t="s">
        <v>29</v>
      </c>
      <c r="F8" s="628" t="s">
        <v>158</v>
      </c>
      <c r="G8" s="629"/>
      <c r="H8" s="636" t="s">
        <v>159</v>
      </c>
      <c r="I8" s="637"/>
      <c r="J8" s="636" t="s">
        <v>160</v>
      </c>
      <c r="K8" s="637"/>
      <c r="L8" s="636" t="s">
        <v>161</v>
      </c>
      <c r="M8" s="638"/>
      <c r="N8" s="639" t="s">
        <v>158</v>
      </c>
      <c r="O8" s="629"/>
      <c r="P8" s="638" t="s">
        <v>162</v>
      </c>
      <c r="Q8" s="638" t="s">
        <v>163</v>
      </c>
      <c r="R8" s="640" t="s">
        <v>164</v>
      </c>
    </row>
    <row r="9" spans="2:18" ht="12.75" customHeight="1">
      <c r="B9" s="1018"/>
      <c r="C9" s="641" t="s">
        <v>38</v>
      </c>
      <c r="D9" s="641"/>
      <c r="E9" s="627"/>
      <c r="F9" s="628"/>
      <c r="G9" s="629"/>
      <c r="H9" s="630"/>
      <c r="I9" s="629"/>
      <c r="J9" s="630" t="s">
        <v>165</v>
      </c>
      <c r="K9" s="629"/>
      <c r="L9" s="630" t="s">
        <v>166</v>
      </c>
      <c r="M9" s="631"/>
      <c r="N9" s="632"/>
      <c r="O9" s="629"/>
      <c r="P9" s="642"/>
      <c r="Q9" s="631" t="s">
        <v>165</v>
      </c>
      <c r="R9" s="640" t="s">
        <v>167</v>
      </c>
    </row>
    <row r="10" spans="2:19" ht="12.75" customHeight="1">
      <c r="B10" s="1019"/>
      <c r="C10" s="643"/>
      <c r="D10" s="643"/>
      <c r="E10" s="644" t="s">
        <v>53</v>
      </c>
      <c r="F10" s="645" t="s">
        <v>53</v>
      </c>
      <c r="G10" s="646" t="s">
        <v>132</v>
      </c>
      <c r="H10" s="646" t="s">
        <v>52</v>
      </c>
      <c r="I10" s="646" t="s">
        <v>168</v>
      </c>
      <c r="J10" s="646" t="s">
        <v>52</v>
      </c>
      <c r="K10" s="646" t="s">
        <v>168</v>
      </c>
      <c r="L10" s="646" t="s">
        <v>52</v>
      </c>
      <c r="M10" s="647" t="s">
        <v>168</v>
      </c>
      <c r="N10" s="648" t="s">
        <v>49</v>
      </c>
      <c r="O10" s="646" t="s">
        <v>132</v>
      </c>
      <c r="P10" s="646" t="s">
        <v>169</v>
      </c>
      <c r="Q10" s="646" t="s">
        <v>169</v>
      </c>
      <c r="R10" s="649" t="s">
        <v>49</v>
      </c>
      <c r="S10" s="609"/>
    </row>
    <row r="11" spans="2:19" ht="5.25" customHeight="1">
      <c r="B11" s="650"/>
      <c r="C11" s="650"/>
      <c r="D11" s="650"/>
      <c r="E11" s="651"/>
      <c r="F11" s="652"/>
      <c r="G11" s="653"/>
      <c r="H11" s="654"/>
      <c r="I11" s="654"/>
      <c r="J11" s="654"/>
      <c r="K11" s="654"/>
      <c r="L11" s="654"/>
      <c r="M11" s="655"/>
      <c r="N11" s="656"/>
      <c r="O11" s="653"/>
      <c r="P11" s="654"/>
      <c r="Q11" s="654"/>
      <c r="R11" s="657"/>
      <c r="S11" s="609"/>
    </row>
    <row r="12" spans="1:24" ht="15" customHeight="1">
      <c r="A12" s="658"/>
      <c r="B12" s="659" t="s">
        <v>54</v>
      </c>
      <c r="C12" s="660"/>
      <c r="D12" s="660">
        <v>2006</v>
      </c>
      <c r="E12" s="661">
        <v>1301</v>
      </c>
      <c r="F12" s="662">
        <v>943</v>
      </c>
      <c r="G12" s="663">
        <f aca="true" t="shared" si="0" ref="G12:G26">IF($E12&gt;0,F12/$E12/0.01,"")</f>
        <v>72.48270561106841</v>
      </c>
      <c r="H12" s="664">
        <v>29.1843165467626</v>
      </c>
      <c r="I12" s="663">
        <v>54.39872</v>
      </c>
      <c r="J12" s="664">
        <v>8.71384615384615</v>
      </c>
      <c r="K12" s="663">
        <v>38.0964285714286</v>
      </c>
      <c r="L12" s="664">
        <v>28.5258441558442</v>
      </c>
      <c r="M12" s="663">
        <v>56.2207792207792</v>
      </c>
      <c r="N12" s="665">
        <v>517</v>
      </c>
      <c r="O12" s="663">
        <f aca="true" t="shared" si="1" ref="O12:O26">IF($E12&gt;0,N12/$E12/0.01,"")</f>
        <v>39.73866256725596</v>
      </c>
      <c r="P12" s="664">
        <v>308.636929460581</v>
      </c>
      <c r="Q12" s="664">
        <v>302.857142857143</v>
      </c>
      <c r="R12" s="666">
        <v>326</v>
      </c>
      <c r="S12" s="667"/>
      <c r="T12" s="667"/>
      <c r="U12" s="667"/>
      <c r="V12" s="667"/>
      <c r="W12" s="667"/>
      <c r="X12" s="667"/>
    </row>
    <row r="13" spans="1:24" ht="15" customHeight="1">
      <c r="A13" s="658"/>
      <c r="B13" s="668" t="s">
        <v>82</v>
      </c>
      <c r="C13" s="660"/>
      <c r="D13" s="660">
        <v>2006</v>
      </c>
      <c r="E13" s="661">
        <v>159</v>
      </c>
      <c r="F13" s="669">
        <v>123</v>
      </c>
      <c r="G13" s="670">
        <f t="shared" si="0"/>
        <v>77.35849056603774</v>
      </c>
      <c r="H13" s="671">
        <v>36.38</v>
      </c>
      <c r="I13" s="670">
        <v>54.3882352941176</v>
      </c>
      <c r="J13" s="671">
        <v>11.8414285714286</v>
      </c>
      <c r="K13" s="670">
        <v>22.925</v>
      </c>
      <c r="L13" s="671">
        <v>24.1428571428571</v>
      </c>
      <c r="M13" s="670">
        <v>67.1666666666667</v>
      </c>
      <c r="N13" s="672">
        <v>74</v>
      </c>
      <c r="O13" s="670">
        <f t="shared" si="1"/>
        <v>46.540880503144656</v>
      </c>
      <c r="P13" s="671">
        <v>339.181818181818</v>
      </c>
      <c r="Q13" s="671">
        <v>325</v>
      </c>
      <c r="R13" s="673">
        <v>58</v>
      </c>
      <c r="S13" s="667"/>
      <c r="T13" s="667"/>
      <c r="U13" s="667"/>
      <c r="V13" s="667"/>
      <c r="W13" s="667"/>
      <c r="X13" s="667"/>
    </row>
    <row r="14" spans="1:24" ht="15" customHeight="1">
      <c r="A14" s="658"/>
      <c r="B14" s="674" t="s">
        <v>83</v>
      </c>
      <c r="C14" s="660"/>
      <c r="D14" s="660">
        <v>2006</v>
      </c>
      <c r="E14" s="661">
        <v>94</v>
      </c>
      <c r="F14" s="675">
        <v>58</v>
      </c>
      <c r="G14" s="676">
        <f t="shared" si="0"/>
        <v>61.702127659574465</v>
      </c>
      <c r="H14" s="677">
        <v>31.1346153846154</v>
      </c>
      <c r="I14" s="676">
        <v>54.875</v>
      </c>
      <c r="J14" s="677">
        <v>7.25</v>
      </c>
      <c r="K14" s="676">
        <v>22</v>
      </c>
      <c r="L14" s="677">
        <v>24.5</v>
      </c>
      <c r="M14" s="676">
        <v>52.5</v>
      </c>
      <c r="N14" s="678">
        <v>24</v>
      </c>
      <c r="O14" s="676">
        <f t="shared" si="1"/>
        <v>25.531914893617017</v>
      </c>
      <c r="P14" s="677">
        <v>289.130434782609</v>
      </c>
      <c r="Q14" s="677">
        <v>100</v>
      </c>
      <c r="R14" s="679">
        <v>10</v>
      </c>
      <c r="S14" s="667"/>
      <c r="T14" s="667"/>
      <c r="U14" s="667"/>
      <c r="V14" s="667"/>
      <c r="W14" s="667"/>
      <c r="X14" s="667"/>
    </row>
    <row r="15" spans="1:24" ht="15" customHeight="1">
      <c r="A15" s="658"/>
      <c r="B15" s="668" t="s">
        <v>84</v>
      </c>
      <c r="C15" s="660"/>
      <c r="D15" s="660">
        <v>2006</v>
      </c>
      <c r="E15" s="661">
        <v>99</v>
      </c>
      <c r="F15" s="669">
        <v>67</v>
      </c>
      <c r="G15" s="670">
        <f t="shared" si="0"/>
        <v>67.67676767676768</v>
      </c>
      <c r="H15" s="671">
        <v>27.062</v>
      </c>
      <c r="I15" s="670">
        <v>53.75</v>
      </c>
      <c r="J15" s="671">
        <v>7.10076923076923</v>
      </c>
      <c r="K15" s="670">
        <v>47.3076923076923</v>
      </c>
      <c r="L15" s="671">
        <v>27.3333333333333</v>
      </c>
      <c r="M15" s="670">
        <v>58.2</v>
      </c>
      <c r="N15" s="672">
        <v>51</v>
      </c>
      <c r="O15" s="670">
        <f t="shared" si="1"/>
        <v>51.515151515151516</v>
      </c>
      <c r="P15" s="671">
        <v>197.647058823529</v>
      </c>
      <c r="Q15" s="671">
        <v>0</v>
      </c>
      <c r="R15" s="673">
        <v>34</v>
      </c>
      <c r="S15" s="667"/>
      <c r="T15" s="667"/>
      <c r="U15" s="667"/>
      <c r="V15" s="667"/>
      <c r="W15" s="667"/>
      <c r="X15" s="667"/>
    </row>
    <row r="16" spans="1:24" ht="15" customHeight="1">
      <c r="A16" s="658"/>
      <c r="B16" s="674" t="s">
        <v>85</v>
      </c>
      <c r="C16" s="660"/>
      <c r="D16" s="660">
        <v>2006</v>
      </c>
      <c r="E16" s="661">
        <v>74</v>
      </c>
      <c r="F16" s="675">
        <v>48</v>
      </c>
      <c r="G16" s="676">
        <f t="shared" si="0"/>
        <v>64.86486486486487</v>
      </c>
      <c r="H16" s="677">
        <v>28.7785714285714</v>
      </c>
      <c r="I16" s="676">
        <v>54.2</v>
      </c>
      <c r="J16" s="677">
        <v>7.36111111111111</v>
      </c>
      <c r="K16" s="676">
        <v>0</v>
      </c>
      <c r="L16" s="677">
        <v>40</v>
      </c>
      <c r="M16" s="676">
        <v>0</v>
      </c>
      <c r="N16" s="678">
        <v>46</v>
      </c>
      <c r="O16" s="676">
        <f t="shared" si="1"/>
        <v>62.16216216216216</v>
      </c>
      <c r="P16" s="677">
        <v>354.066666666667</v>
      </c>
      <c r="Q16" s="677">
        <v>200</v>
      </c>
      <c r="R16" s="679">
        <v>40</v>
      </c>
      <c r="S16" s="667"/>
      <c r="T16" s="667"/>
      <c r="U16" s="667"/>
      <c r="V16" s="667"/>
      <c r="W16" s="667"/>
      <c r="X16" s="667"/>
    </row>
    <row r="17" spans="1:24" ht="15" customHeight="1">
      <c r="A17" s="658"/>
      <c r="B17" s="668" t="s">
        <v>86</v>
      </c>
      <c r="C17" s="660"/>
      <c r="D17" s="660">
        <v>2006</v>
      </c>
      <c r="E17" s="661">
        <v>34</v>
      </c>
      <c r="F17" s="669">
        <v>23</v>
      </c>
      <c r="G17" s="670">
        <f t="shared" si="0"/>
        <v>67.64705882352942</v>
      </c>
      <c r="H17" s="671">
        <v>28.1</v>
      </c>
      <c r="I17" s="670">
        <v>53.8461538461538</v>
      </c>
      <c r="J17" s="671">
        <v>6.875</v>
      </c>
      <c r="K17" s="670">
        <v>50</v>
      </c>
      <c r="L17" s="671">
        <v>19</v>
      </c>
      <c r="M17" s="670">
        <v>55</v>
      </c>
      <c r="N17" s="672">
        <v>15</v>
      </c>
      <c r="O17" s="670">
        <f t="shared" si="1"/>
        <v>44.11764705882353</v>
      </c>
      <c r="P17" s="671">
        <v>315.384615384615</v>
      </c>
      <c r="Q17" s="671">
        <v>250</v>
      </c>
      <c r="R17" s="673">
        <v>11</v>
      </c>
      <c r="S17" s="667"/>
      <c r="T17" s="667"/>
      <c r="U17" s="667"/>
      <c r="V17" s="667"/>
      <c r="W17" s="667"/>
      <c r="X17" s="667"/>
    </row>
    <row r="18" spans="1:24" ht="15" customHeight="1">
      <c r="A18" s="658"/>
      <c r="B18" s="674" t="s">
        <v>87</v>
      </c>
      <c r="C18" s="660"/>
      <c r="D18" s="660">
        <v>2006</v>
      </c>
      <c r="E18" s="661">
        <v>90</v>
      </c>
      <c r="F18" s="675">
        <v>65</v>
      </c>
      <c r="G18" s="676">
        <f t="shared" si="0"/>
        <v>72.22222222222221</v>
      </c>
      <c r="H18" s="677">
        <v>28.38</v>
      </c>
      <c r="I18" s="676">
        <v>54.9782608695652</v>
      </c>
      <c r="J18" s="677">
        <v>8.46875</v>
      </c>
      <c r="K18" s="676">
        <v>55</v>
      </c>
      <c r="L18" s="677">
        <v>27.48</v>
      </c>
      <c r="M18" s="676">
        <v>53.75</v>
      </c>
      <c r="N18" s="678">
        <v>46</v>
      </c>
      <c r="O18" s="676">
        <f t="shared" si="1"/>
        <v>51.11111111111111</v>
      </c>
      <c r="P18" s="677">
        <v>388.75</v>
      </c>
      <c r="Q18" s="677">
        <v>266.666666666667</v>
      </c>
      <c r="R18" s="679">
        <v>23</v>
      </c>
      <c r="S18" s="667"/>
      <c r="T18" s="667"/>
      <c r="U18" s="667"/>
      <c r="V18" s="667"/>
      <c r="W18" s="667"/>
      <c r="X18" s="667"/>
    </row>
    <row r="19" spans="1:24" ht="15" customHeight="1">
      <c r="A19" s="658"/>
      <c r="B19" s="668" t="s">
        <v>88</v>
      </c>
      <c r="C19" s="660"/>
      <c r="D19" s="660">
        <v>2006</v>
      </c>
      <c r="E19" s="661">
        <v>50</v>
      </c>
      <c r="F19" s="669">
        <v>34</v>
      </c>
      <c r="G19" s="670">
        <f t="shared" si="0"/>
        <v>68</v>
      </c>
      <c r="H19" s="671">
        <v>25.75</v>
      </c>
      <c r="I19" s="670">
        <v>54.6315789473684</v>
      </c>
      <c r="J19" s="671">
        <v>5</v>
      </c>
      <c r="K19" s="670">
        <v>26.3333333333333</v>
      </c>
      <c r="L19" s="671">
        <v>37.605</v>
      </c>
      <c r="M19" s="670">
        <v>53.75</v>
      </c>
      <c r="N19" s="672">
        <v>15</v>
      </c>
      <c r="O19" s="670">
        <f t="shared" si="1"/>
        <v>30</v>
      </c>
      <c r="P19" s="671">
        <v>335</v>
      </c>
      <c r="Q19" s="671">
        <v>150</v>
      </c>
      <c r="R19" s="673">
        <v>7</v>
      </c>
      <c r="S19" s="667"/>
      <c r="T19" s="667"/>
      <c r="U19" s="667"/>
      <c r="V19" s="667"/>
      <c r="W19" s="667"/>
      <c r="X19" s="667"/>
    </row>
    <row r="20" spans="1:24" ht="15" customHeight="1">
      <c r="A20" s="658"/>
      <c r="B20" s="674" t="s">
        <v>89</v>
      </c>
      <c r="C20" s="660"/>
      <c r="D20" s="660">
        <v>2006</v>
      </c>
      <c r="E20" s="661">
        <v>74</v>
      </c>
      <c r="F20" s="675">
        <v>48</v>
      </c>
      <c r="G20" s="676">
        <f t="shared" si="0"/>
        <v>64.86486486486487</v>
      </c>
      <c r="H20" s="677">
        <v>28.2857142857143</v>
      </c>
      <c r="I20" s="676">
        <v>54.34375</v>
      </c>
      <c r="J20" s="677">
        <v>17.125</v>
      </c>
      <c r="K20" s="676">
        <v>0</v>
      </c>
      <c r="L20" s="677">
        <v>48</v>
      </c>
      <c r="M20" s="676">
        <v>55</v>
      </c>
      <c r="N20" s="678">
        <v>25</v>
      </c>
      <c r="O20" s="676">
        <f t="shared" si="1"/>
        <v>33.78378378378378</v>
      </c>
      <c r="P20" s="677">
        <v>306.521739130435</v>
      </c>
      <c r="Q20" s="677">
        <v>350</v>
      </c>
      <c r="R20" s="679">
        <v>13</v>
      </c>
      <c r="S20" s="667"/>
      <c r="T20" s="667"/>
      <c r="U20" s="667"/>
      <c r="V20" s="667"/>
      <c r="W20" s="667"/>
      <c r="X20" s="667"/>
    </row>
    <row r="21" spans="1:24" ht="15" customHeight="1">
      <c r="A21" s="658"/>
      <c r="B21" s="668" t="s">
        <v>90</v>
      </c>
      <c r="C21" s="660"/>
      <c r="D21" s="660">
        <v>2006</v>
      </c>
      <c r="E21" s="661">
        <v>65</v>
      </c>
      <c r="F21" s="669">
        <v>34</v>
      </c>
      <c r="G21" s="670">
        <f t="shared" si="0"/>
        <v>52.30769230769231</v>
      </c>
      <c r="H21" s="671">
        <v>27</v>
      </c>
      <c r="I21" s="670">
        <v>54.2105263157895</v>
      </c>
      <c r="J21" s="671">
        <v>8.24285714285714</v>
      </c>
      <c r="K21" s="670">
        <v>0</v>
      </c>
      <c r="L21" s="671">
        <v>32.9</v>
      </c>
      <c r="M21" s="670">
        <v>51.6666666666667</v>
      </c>
      <c r="N21" s="672">
        <v>17</v>
      </c>
      <c r="O21" s="670">
        <f t="shared" si="1"/>
        <v>26.153846153846153</v>
      </c>
      <c r="P21" s="671">
        <v>397.875</v>
      </c>
      <c r="Q21" s="671">
        <v>600</v>
      </c>
      <c r="R21" s="673">
        <v>9</v>
      </c>
      <c r="S21" s="667"/>
      <c r="T21" s="667"/>
      <c r="U21" s="667"/>
      <c r="V21" s="667"/>
      <c r="W21" s="667"/>
      <c r="X21" s="667"/>
    </row>
    <row r="22" spans="1:24" ht="15" customHeight="1">
      <c r="A22" s="658"/>
      <c r="B22" s="674" t="s">
        <v>91</v>
      </c>
      <c r="C22" s="660"/>
      <c r="D22" s="660">
        <v>2006</v>
      </c>
      <c r="E22" s="661">
        <v>119</v>
      </c>
      <c r="F22" s="675">
        <v>92</v>
      </c>
      <c r="G22" s="676">
        <f t="shared" si="0"/>
        <v>77.3109243697479</v>
      </c>
      <c r="H22" s="677">
        <v>27.3035714285714</v>
      </c>
      <c r="I22" s="676">
        <v>54.0677419354839</v>
      </c>
      <c r="J22" s="677">
        <v>8.20541666666667</v>
      </c>
      <c r="K22" s="676">
        <v>28</v>
      </c>
      <c r="L22" s="677">
        <v>35.6075</v>
      </c>
      <c r="M22" s="676">
        <v>56.25</v>
      </c>
      <c r="N22" s="678">
        <v>37</v>
      </c>
      <c r="O22" s="676">
        <f t="shared" si="1"/>
        <v>31.092436974789916</v>
      </c>
      <c r="P22" s="677">
        <v>310.090909090909</v>
      </c>
      <c r="Q22" s="677">
        <v>362.5</v>
      </c>
      <c r="R22" s="679">
        <v>23</v>
      </c>
      <c r="S22" s="667"/>
      <c r="T22" s="667"/>
      <c r="U22" s="667"/>
      <c r="V22" s="667"/>
      <c r="W22" s="667"/>
      <c r="X22" s="667"/>
    </row>
    <row r="23" spans="1:24" ht="15" customHeight="1">
      <c r="A23" s="658"/>
      <c r="B23" s="668" t="s">
        <v>92</v>
      </c>
      <c r="C23" s="660"/>
      <c r="D23" s="660">
        <v>2006</v>
      </c>
      <c r="E23" s="661">
        <v>86</v>
      </c>
      <c r="F23" s="669">
        <v>61</v>
      </c>
      <c r="G23" s="670">
        <f t="shared" si="0"/>
        <v>70.93023255813954</v>
      </c>
      <c r="H23" s="671">
        <v>21.7125</v>
      </c>
      <c r="I23" s="670">
        <v>54.7142857142857</v>
      </c>
      <c r="J23" s="671">
        <v>6.41428571428571</v>
      </c>
      <c r="K23" s="670">
        <v>0</v>
      </c>
      <c r="L23" s="671">
        <v>20.9333333333333</v>
      </c>
      <c r="M23" s="670">
        <v>59.5</v>
      </c>
      <c r="N23" s="672">
        <v>33</v>
      </c>
      <c r="O23" s="670">
        <f t="shared" si="1"/>
        <v>38.372093023255815</v>
      </c>
      <c r="P23" s="671">
        <v>257.8125</v>
      </c>
      <c r="Q23" s="671">
        <v>200</v>
      </c>
      <c r="R23" s="673">
        <v>20</v>
      </c>
      <c r="S23" s="667"/>
      <c r="T23" s="667"/>
      <c r="U23" s="667"/>
      <c r="V23" s="667"/>
      <c r="W23" s="667"/>
      <c r="X23" s="667"/>
    </row>
    <row r="24" spans="1:24" ht="15" customHeight="1">
      <c r="A24" s="658"/>
      <c r="B24" s="674" t="s">
        <v>93</v>
      </c>
      <c r="C24" s="660"/>
      <c r="D24" s="660">
        <v>2006</v>
      </c>
      <c r="E24" s="661">
        <v>86</v>
      </c>
      <c r="F24" s="675">
        <v>66</v>
      </c>
      <c r="G24" s="676">
        <f t="shared" si="0"/>
        <v>76.74418604651163</v>
      </c>
      <c r="H24" s="677">
        <v>23.969</v>
      </c>
      <c r="I24" s="676">
        <v>54.34</v>
      </c>
      <c r="J24" s="677">
        <v>6.04545454545455</v>
      </c>
      <c r="K24" s="676">
        <v>0</v>
      </c>
      <c r="L24" s="677">
        <v>40.5</v>
      </c>
      <c r="M24" s="676">
        <v>55</v>
      </c>
      <c r="N24" s="678">
        <v>31</v>
      </c>
      <c r="O24" s="676">
        <f t="shared" si="1"/>
        <v>36.04651162790697</v>
      </c>
      <c r="P24" s="677">
        <v>315.862068965517</v>
      </c>
      <c r="Q24" s="677">
        <v>275</v>
      </c>
      <c r="R24" s="679">
        <v>19</v>
      </c>
      <c r="S24" s="667"/>
      <c r="T24" s="667"/>
      <c r="U24" s="667"/>
      <c r="V24" s="667"/>
      <c r="W24" s="667"/>
      <c r="X24" s="667"/>
    </row>
    <row r="25" spans="1:24" ht="15" customHeight="1">
      <c r="A25" s="658"/>
      <c r="B25" s="668" t="s">
        <v>94</v>
      </c>
      <c r="C25" s="660"/>
      <c r="D25" s="660">
        <v>2006</v>
      </c>
      <c r="E25" s="661">
        <v>168</v>
      </c>
      <c r="F25" s="669">
        <v>136</v>
      </c>
      <c r="G25" s="670">
        <f t="shared" si="0"/>
        <v>80.95238095238095</v>
      </c>
      <c r="H25" s="671">
        <v>26.9623529411765</v>
      </c>
      <c r="I25" s="670">
        <v>54.5402298850575</v>
      </c>
      <c r="J25" s="671">
        <v>7.646875</v>
      </c>
      <c r="K25" s="670">
        <v>35</v>
      </c>
      <c r="L25" s="671">
        <v>21.1864285714286</v>
      </c>
      <c r="M25" s="670">
        <v>54.0476190476191</v>
      </c>
      <c r="N25" s="672">
        <v>70</v>
      </c>
      <c r="O25" s="670">
        <f t="shared" si="1"/>
        <v>41.666666666666664</v>
      </c>
      <c r="P25" s="671">
        <v>299.179104477612</v>
      </c>
      <c r="Q25" s="671">
        <v>283.333333333333</v>
      </c>
      <c r="R25" s="673">
        <v>37</v>
      </c>
      <c r="S25" s="667"/>
      <c r="T25" s="667"/>
      <c r="U25" s="667"/>
      <c r="V25" s="667"/>
      <c r="W25" s="667"/>
      <c r="X25" s="667"/>
    </row>
    <row r="26" spans="2:18" ht="15" customHeight="1" thickBot="1">
      <c r="B26" s="680" t="s">
        <v>95</v>
      </c>
      <c r="C26" s="681"/>
      <c r="D26" s="681">
        <v>2006</v>
      </c>
      <c r="E26" s="682">
        <v>103</v>
      </c>
      <c r="F26" s="683">
        <v>88</v>
      </c>
      <c r="G26" s="684">
        <f t="shared" si="0"/>
        <v>85.43689320388349</v>
      </c>
      <c r="H26" s="685">
        <v>40.3333333333333</v>
      </c>
      <c r="I26" s="684">
        <v>54.2957746478873</v>
      </c>
      <c r="J26" s="685">
        <v>7.80818181818182</v>
      </c>
      <c r="K26" s="684">
        <v>21</v>
      </c>
      <c r="L26" s="685">
        <v>25.81</v>
      </c>
      <c r="M26" s="684">
        <v>56</v>
      </c>
      <c r="N26" s="686">
        <v>33</v>
      </c>
      <c r="O26" s="684">
        <f t="shared" si="1"/>
        <v>32.03883495145631</v>
      </c>
      <c r="P26" s="685">
        <v>275.666666666667</v>
      </c>
      <c r="Q26" s="685">
        <v>366.666666666667</v>
      </c>
      <c r="R26" s="687">
        <v>22</v>
      </c>
    </row>
    <row r="27" spans="6:29" ht="15" customHeight="1" thickTop="1">
      <c r="F27" s="688"/>
      <c r="G27" s="688"/>
      <c r="H27" s="688"/>
      <c r="I27" s="688"/>
      <c r="J27" s="688"/>
      <c r="K27" s="688"/>
      <c r="L27" s="688"/>
      <c r="M27" s="688"/>
      <c r="N27" s="688"/>
      <c r="O27" s="688"/>
      <c r="P27" s="688"/>
      <c r="Q27" s="688"/>
      <c r="R27" s="688"/>
      <c r="S27" s="609"/>
      <c r="T27" s="609"/>
      <c r="U27" s="609"/>
      <c r="V27" s="609"/>
      <c r="W27" s="609"/>
      <c r="X27" s="609"/>
      <c r="AA27" s="609"/>
      <c r="AB27" s="609"/>
      <c r="AC27" s="609"/>
    </row>
    <row r="28" spans="2:29" ht="12.75" customHeight="1">
      <c r="B28" s="612" t="s">
        <v>76</v>
      </c>
      <c r="C28" s="689"/>
      <c r="D28" s="689"/>
      <c r="E28" s="689"/>
      <c r="F28" s="689" t="s">
        <v>49</v>
      </c>
      <c r="G28" s="689"/>
      <c r="H28" s="689" t="s">
        <v>77</v>
      </c>
      <c r="I28" s="609"/>
      <c r="J28" s="609"/>
      <c r="K28" s="609"/>
      <c r="S28" s="609"/>
      <c r="T28" s="609"/>
      <c r="U28" s="609"/>
      <c r="V28" s="609"/>
      <c r="W28" s="609"/>
      <c r="X28" s="609"/>
      <c r="AA28" s="609"/>
      <c r="AB28" s="609"/>
      <c r="AC28" s="609"/>
    </row>
    <row r="29" spans="2:29" ht="12.75" customHeight="1">
      <c r="B29" s="689"/>
      <c r="C29" s="689"/>
      <c r="D29" s="689"/>
      <c r="E29" s="689"/>
      <c r="F29" s="689" t="s">
        <v>132</v>
      </c>
      <c r="G29" s="689"/>
      <c r="H29" s="689" t="s">
        <v>170</v>
      </c>
      <c r="I29" s="609"/>
      <c r="J29" s="609"/>
      <c r="K29" s="609"/>
      <c r="S29" s="609"/>
      <c r="T29" s="609"/>
      <c r="U29" s="609"/>
      <c r="V29" s="609"/>
      <c r="W29" s="609"/>
      <c r="X29" s="609"/>
      <c r="AA29" s="609"/>
      <c r="AB29" s="609"/>
      <c r="AC29" s="609"/>
    </row>
    <row r="30" spans="2:29" ht="12.75" customHeight="1">
      <c r="B30" s="689"/>
      <c r="C30" s="689"/>
      <c r="D30" s="689"/>
      <c r="E30" s="689"/>
      <c r="F30" s="689" t="s">
        <v>168</v>
      </c>
      <c r="G30" s="689"/>
      <c r="H30" s="689" t="s">
        <v>171</v>
      </c>
      <c r="I30" s="609"/>
      <c r="J30" s="609"/>
      <c r="K30" s="609"/>
      <c r="S30" s="609"/>
      <c r="T30" s="609"/>
      <c r="U30" s="609"/>
      <c r="V30" s="609"/>
      <c r="W30" s="609"/>
      <c r="X30" s="609"/>
      <c r="AA30" s="609"/>
      <c r="AB30" s="609"/>
      <c r="AC30" s="609"/>
    </row>
    <row r="31" spans="2:29" ht="12.75" customHeight="1">
      <c r="B31" s="689"/>
      <c r="C31" s="689"/>
      <c r="D31" s="689"/>
      <c r="E31" s="689"/>
      <c r="F31" s="689" t="s">
        <v>52</v>
      </c>
      <c r="G31" s="689"/>
      <c r="H31" s="689" t="s">
        <v>172</v>
      </c>
      <c r="I31" s="609"/>
      <c r="J31" s="609"/>
      <c r="K31" s="609"/>
      <c r="S31" s="609"/>
      <c r="T31" s="609"/>
      <c r="U31" s="609"/>
      <c r="V31" s="609"/>
      <c r="W31" s="609"/>
      <c r="X31" s="609"/>
      <c r="AA31" s="609"/>
      <c r="AB31" s="609"/>
      <c r="AC31" s="609"/>
    </row>
    <row r="32" spans="2:8" ht="12.75" customHeight="1">
      <c r="B32" s="689"/>
      <c r="C32" s="689"/>
      <c r="D32" s="689"/>
      <c r="E32" s="689"/>
      <c r="F32" s="689" t="s">
        <v>169</v>
      </c>
      <c r="G32" s="689"/>
      <c r="H32" s="689" t="s">
        <v>173</v>
      </c>
    </row>
    <row r="33" spans="6:8" ht="12.75" customHeight="1">
      <c r="F33" s="689" t="s">
        <v>174</v>
      </c>
      <c r="G33" s="689"/>
      <c r="H33" s="689" t="s">
        <v>175</v>
      </c>
    </row>
  </sheetData>
  <mergeCells count="1">
    <mergeCell ref="B6:B10"/>
  </mergeCells>
  <printOptions horizontalCentered="1"/>
  <pageMargins left="0.30000001192092896" right="0.30000001192092896" top="1" bottom="0.30000001192092896" header="0.4921259845" footer="0.4921259845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Kudláček</dc:creator>
  <cp:keywords/>
  <dc:description/>
  <cp:lastModifiedBy>Pavel Popovský</cp:lastModifiedBy>
  <dcterms:created xsi:type="dcterms:W3CDTF">2006-12-15T12:56:46Z</dcterms:created>
  <dcterms:modified xsi:type="dcterms:W3CDTF">2006-12-20T12:32:17Z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